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480" windowHeight="7425"/>
  </bookViews>
  <sheets>
    <sheet name="wydatki" sheetId="1" r:id="rId1"/>
  </sheets>
  <definedNames>
    <definedName name="_xlnm.Print_Area" localSheetId="0">wydatki!$A$1:$L$64</definedName>
  </definedNames>
  <calcPr calcId="152511"/>
</workbook>
</file>

<file path=xl/calcChain.xml><?xml version="1.0" encoding="utf-8"?>
<calcChain xmlns="http://schemas.openxmlformats.org/spreadsheetml/2006/main">
  <c r="H35" i="1" l="1"/>
  <c r="J12" i="1"/>
  <c r="J41" i="1"/>
  <c r="J61" i="1"/>
  <c r="J60" i="1"/>
  <c r="J58" i="1"/>
  <c r="J57" i="1"/>
  <c r="J55" i="1"/>
  <c r="J54" i="1"/>
  <c r="J52" i="1"/>
  <c r="J48" i="1"/>
  <c r="J46" i="1"/>
  <c r="J44" i="1"/>
  <c r="J29" i="1"/>
  <c r="H36" i="1" l="1"/>
  <c r="H39" i="1"/>
  <c r="H38" i="1" s="1"/>
  <c r="I10" i="1"/>
  <c r="J11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30" i="1"/>
  <c r="J33" i="1"/>
  <c r="J34" i="1"/>
  <c r="J37" i="1"/>
  <c r="J40" i="1"/>
  <c r="J42" i="1"/>
  <c r="J43" i="1"/>
  <c r="J45" i="1"/>
  <c r="J47" i="1"/>
  <c r="J49" i="1"/>
  <c r="J50" i="1"/>
  <c r="J51" i="1"/>
  <c r="J53" i="1"/>
  <c r="J56" i="1"/>
  <c r="J59" i="1"/>
  <c r="J62" i="1"/>
  <c r="J63" i="1"/>
  <c r="L39" i="1"/>
  <c r="L38" i="1" s="1"/>
  <c r="K39" i="1"/>
  <c r="K38" i="1" s="1"/>
  <c r="F39" i="1"/>
  <c r="F38" i="1" s="1"/>
  <c r="G39" i="1"/>
  <c r="G38" i="1" s="1"/>
  <c r="I39" i="1"/>
  <c r="I38" i="1" s="1"/>
  <c r="E39" i="1"/>
  <c r="E38" i="1" s="1"/>
  <c r="L36" i="1"/>
  <c r="L35" i="1" s="1"/>
  <c r="K36" i="1"/>
  <c r="K35" i="1" s="1"/>
  <c r="F36" i="1"/>
  <c r="F35" i="1" s="1"/>
  <c r="G36" i="1"/>
  <c r="G35" i="1" s="1"/>
  <c r="I36" i="1"/>
  <c r="I35" i="1" s="1"/>
  <c r="E36" i="1"/>
  <c r="E35" i="1" s="1"/>
  <c r="L32" i="1"/>
  <c r="L31" i="1" s="1"/>
  <c r="K32" i="1"/>
  <c r="K31" i="1" s="1"/>
  <c r="F32" i="1"/>
  <c r="F31" i="1" s="1"/>
  <c r="G32" i="1"/>
  <c r="G31" i="1" s="1"/>
  <c r="H32" i="1"/>
  <c r="H31" i="1" s="1"/>
  <c r="I32" i="1"/>
  <c r="I31" i="1" s="1"/>
  <c r="E32" i="1"/>
  <c r="E31" i="1" s="1"/>
  <c r="L10" i="1"/>
  <c r="K10" i="1"/>
  <c r="F10" i="1"/>
  <c r="G10" i="1"/>
  <c r="H10" i="1"/>
  <c r="H9" i="1" s="1"/>
  <c r="E10" i="1"/>
  <c r="J31" i="1" l="1"/>
  <c r="J35" i="1"/>
  <c r="J32" i="1"/>
  <c r="J38" i="1"/>
  <c r="J10" i="1"/>
  <c r="J36" i="1"/>
  <c r="H64" i="1"/>
  <c r="J39" i="1"/>
  <c r="G9" i="1"/>
  <c r="G64" i="1" s="1"/>
  <c r="I9" i="1"/>
  <c r="I64" i="1" s="1"/>
  <c r="E9" i="1"/>
  <c r="E64" i="1" s="1"/>
  <c r="L9" i="1"/>
  <c r="L64" i="1" s="1"/>
  <c r="K9" i="1"/>
  <c r="K64" i="1" s="1"/>
  <c r="F9" i="1"/>
  <c r="F64" i="1" s="1"/>
  <c r="J64" i="1" l="1"/>
  <c r="J9" i="1"/>
</calcChain>
</file>

<file path=xl/sharedStrings.xml><?xml version="1.0" encoding="utf-8"?>
<sst xmlns="http://schemas.openxmlformats.org/spreadsheetml/2006/main" count="90" uniqueCount="62">
  <si>
    <t>w  złotych</t>
  </si>
  <si>
    <t>Dział</t>
  </si>
  <si>
    <t>Rozdział</t>
  </si>
  <si>
    <t>§</t>
  </si>
  <si>
    <t>-</t>
  </si>
  <si>
    <t>Administracja publiczna</t>
  </si>
  <si>
    <t>Pozostała działalność</t>
  </si>
  <si>
    <t>Wynagrodzenie osobowe pracowników</t>
  </si>
  <si>
    <t>Składki na ubezpieczenia społeczne</t>
  </si>
  <si>
    <t>Składki na Fundusz Pracy</t>
  </si>
  <si>
    <r>
      <t>Wynagrodzenia bezosobowe</t>
    </r>
    <r>
      <rPr>
        <sz val="10"/>
        <color rgb="FFFF0000"/>
        <rFont val="Cambria"/>
        <family val="1"/>
        <charset val="238"/>
        <scheme val="major"/>
      </rPr>
      <t xml:space="preserve"> </t>
    </r>
  </si>
  <si>
    <t>Zakup materiałów i wyposażenia</t>
  </si>
  <si>
    <t>Zakup usług zdrowotnych</t>
  </si>
  <si>
    <t>Zakup usług pozostałych</t>
  </si>
  <si>
    <t>Opłaty z tytułu zakupu usług telekomunikacyjnych świadczonych w ruchomej publicznej sieci telefonicznej</t>
  </si>
  <si>
    <t>Podróże służbowe krajowe</t>
  </si>
  <si>
    <t>Podróże służbowe zagraniczne</t>
  </si>
  <si>
    <t>Szkolenia pracowników niebędących członkami korpusu służby cywilnej</t>
  </si>
  <si>
    <t>Różne rozliczenia</t>
  </si>
  <si>
    <t>Rezerwy ogólne i celowe</t>
  </si>
  <si>
    <t>Wydatki ogółem</t>
  </si>
  <si>
    <t>Rezerwy</t>
  </si>
  <si>
    <t>Zakup usług dostępu do sieci Internet</t>
  </si>
  <si>
    <t>Opłaty z tytułu zakupu usług telekomunikacyjnych świadczonych w stacjonarnej publicznej sieci telefonicznej</t>
  </si>
  <si>
    <t>Zakup usług obejmujących tłumaczenia</t>
  </si>
  <si>
    <t>Odpisy na zakładowy fundusz świadczeń socjalnych</t>
  </si>
  <si>
    <t>Gospodarka komunalna i ochrona środowiska</t>
  </si>
  <si>
    <t>Wpływy i wydatki związane z gromadzeniem środków z opłat produktowych</t>
  </si>
  <si>
    <t>z tego:</t>
  </si>
  <si>
    <t>Źródło wydatków</t>
  </si>
  <si>
    <t>wydatki bieżące</t>
  </si>
  <si>
    <t>wydatki majątkowe</t>
  </si>
  <si>
    <t>6060</t>
  </si>
  <si>
    <t>Zakup pomocy naukowych, dydaktycznych i książek</t>
  </si>
  <si>
    <t>Zakup energii</t>
  </si>
  <si>
    <t>Zakup usług remontowych</t>
  </si>
  <si>
    <t>Opłaty za administrowanie i czynsze za budynki, lokale i pomieszczenia garażowe</t>
  </si>
  <si>
    <t>Różne opłaty i składki</t>
  </si>
  <si>
    <t>Podatek od nieruchomości</t>
  </si>
  <si>
    <t>Koszty postępowania sądowego i prokuratorskiego</t>
  </si>
  <si>
    <t>Wydatki na zakupy inwestycyjne jednostek budżetowych</t>
  </si>
  <si>
    <t>Obsługa długu publicznego</t>
  </si>
  <si>
    <t>Obsługa papierów wartościowych, kredytów i pożyczek jednostek samorządu terytorialnego</t>
  </si>
  <si>
    <t>8010</t>
  </si>
  <si>
    <t>8110</t>
  </si>
  <si>
    <t>Rozliczenia z bankami związane z obsługą długu publicznego</t>
  </si>
  <si>
    <t>Odsetki od samorządowych papierów wartościowych lub zaciągniętych przez jednostkę
samorządu terytorialnego kredytów i pożyczek</t>
  </si>
  <si>
    <t>4810</t>
  </si>
  <si>
    <t>wynagrodzenia osobowe i bezosobowe oraz pochodne od tych wynagrodzeń</t>
  </si>
  <si>
    <t>w tym:</t>
  </si>
  <si>
    <r>
      <t xml:space="preserve">_______________________________________
        </t>
    </r>
    <r>
      <rPr>
        <i/>
        <sz val="8"/>
        <rFont val="Arial CE"/>
        <family val="2"/>
        <charset val="238"/>
      </rPr>
      <t>(pieczęć  j.s.t.)</t>
    </r>
  </si>
  <si>
    <t>WYKONANIE WYDATKÓW PLANU FINANSOWEGO ZWIĄZKU GMIN DOLNEJ ODRY ZA I PÓŁROCZE 2014 ROKU ZWIĄZANYCH Z REALIZACJĄ ZADAŃ WŁASNYCH NA DZIEŃ 30.06.2014</t>
  </si>
  <si>
    <t xml:space="preserve">Tabela Nr 4
 DO INFORMACJI  ZARZĄDU ZWIĄZKU GMIN DOLNEJ ODRY W CHOJNIE
O PRZEBIEGU WYKONANIA PLANU FINANSOWEGO ZWIĄZKU GMIN DOLNEJ ODRY
ZA I PÓŁROCZE 2014 R.
</t>
  </si>
  <si>
    <t>Plan 
2014 r.                                         (w zł.)</t>
  </si>
  <si>
    <t>Wykonanie planu I pólrocze 2014r. (w zł.)</t>
  </si>
  <si>
    <t>Wykonanie planu                                    I pólrocze 2014r.                                (w %)</t>
  </si>
  <si>
    <t>Zobowiązania                 I pólrocze 2014r.                          (w zł.)</t>
  </si>
  <si>
    <t>Zobowiązania wymagalne                          I pólrocze 2014r.                        (w zł.)</t>
  </si>
  <si>
    <t>Dodatkowe wynagrodzenie roczne</t>
  </si>
  <si>
    <t>Opłata na rzecz budżetu państwa</t>
  </si>
  <si>
    <t>Wynagrodzenie bezosobowe</t>
  </si>
  <si>
    <t>zakup usług obejmujących wykonanie ekspertyz, analiz i opinii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</si>
</sst>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* #,##0\ &quot;zł&quot;_-;\-* #,##0\ &quot;zł&quot;_-;_-* &quot;-&quot;\ &quot;zł&quot;_-;_-@_-"/>
    <numFmt numFmtId="164" formatCode="#,##0_ ;\-#,##0\ "/>
    <numFmt numFmtId="165" formatCode="#,##0.00_ ;\-#,##0.00\ "/>
  </numFmts>
  <fonts count="12">
    <font>
      <sz val="11"/>
      <color theme="1"/>
      <name val="Czcionka tekstu podstawowego"/>
      <family val="2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5"/>
      <name val="Cambria"/>
      <family val="1"/>
      <charset val="238"/>
      <scheme val="major"/>
    </font>
    <font>
      <i/>
      <sz val="5"/>
      <name val="Cambria"/>
      <family val="1"/>
      <charset val="238"/>
      <scheme val="major"/>
    </font>
    <font>
      <i/>
      <sz val="10"/>
      <name val="Cambria"/>
      <family val="1"/>
      <charset val="238"/>
      <scheme val="major"/>
    </font>
    <font>
      <sz val="10"/>
      <color rgb="FFFF0000"/>
      <name val="Cambria"/>
      <family val="1"/>
      <charset val="238"/>
      <scheme val="major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charset val="238"/>
    </font>
    <font>
      <b/>
      <sz val="12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2" fontId="1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 shrinkToFi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5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right" vertical="top" wrapText="1"/>
    </xf>
    <xf numFmtId="0" fontId="2" fillId="0" borderId="0" xfId="0" applyFont="1"/>
    <xf numFmtId="0" fontId="2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0" fillId="5" borderId="0" xfId="0" applyFill="1"/>
    <xf numFmtId="0" fontId="7" fillId="5" borderId="0" xfId="0" applyFont="1" applyFill="1" applyAlignment="1">
      <alignment wrapText="1"/>
    </xf>
    <xf numFmtId="0" fontId="9" fillId="5" borderId="0" xfId="0" applyFont="1" applyFill="1" applyAlignment="1">
      <alignment vertical="top" wrapText="1"/>
    </xf>
    <xf numFmtId="4" fontId="2" fillId="4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 wrapText="1"/>
    </xf>
    <xf numFmtId="10" fontId="2" fillId="4" borderId="1" xfId="0" applyNumberFormat="1" applyFont="1" applyFill="1" applyBorder="1" applyAlignment="1">
      <alignment horizontal="right" vertical="center"/>
    </xf>
    <xf numFmtId="10" fontId="2" fillId="0" borderId="1" xfId="0" applyNumberFormat="1" applyFont="1" applyBorder="1" applyAlignment="1">
      <alignment horizontal="right" vertical="center"/>
    </xf>
    <xf numFmtId="4" fontId="1" fillId="0" borderId="0" xfId="0" applyNumberFormat="1" applyFont="1"/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0" fontId="1" fillId="0" borderId="1" xfId="0" applyNumberFormat="1" applyFont="1" applyBorder="1" applyAlignment="1">
      <alignment horizontal="right" vertical="center"/>
    </xf>
    <xf numFmtId="165" fontId="1" fillId="0" borderId="0" xfId="0" applyNumberFormat="1" applyFont="1" applyBorder="1" applyAlignment="1">
      <alignment horizontal="right" vertical="top" wrapText="1"/>
    </xf>
    <xf numFmtId="0" fontId="10" fillId="0" borderId="0" xfId="0" applyFont="1" applyAlignment="1">
      <alignment wrapText="1"/>
    </xf>
    <xf numFmtId="42" fontId="1" fillId="5" borderId="0" xfId="0" applyNumberFormat="1" applyFont="1" applyFill="1" applyAlignment="1">
      <alignment horizontal="center"/>
    </xf>
    <xf numFmtId="0" fontId="3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right" vertical="center"/>
    </xf>
    <xf numFmtId="4" fontId="1" fillId="5" borderId="1" xfId="0" applyNumberFormat="1" applyFont="1" applyFill="1" applyBorder="1" applyAlignment="1">
      <alignment horizontal="right" vertical="center"/>
    </xf>
    <xf numFmtId="42" fontId="1" fillId="5" borderId="0" xfId="0" applyNumberFormat="1" applyFont="1" applyFill="1" applyAlignment="1">
      <alignment vertical="center"/>
    </xf>
    <xf numFmtId="42" fontId="2" fillId="5" borderId="0" xfId="0" applyNumberFormat="1" applyFont="1" applyFill="1" applyAlignment="1">
      <alignment vertical="center"/>
    </xf>
    <xf numFmtId="42" fontId="1" fillId="5" borderId="0" xfId="0" applyNumberFormat="1" applyFont="1" applyFill="1"/>
    <xf numFmtId="0" fontId="9" fillId="5" borderId="0" xfId="0" applyFont="1" applyFill="1" applyAlignment="1">
      <alignment horizontal="left" vertical="top" wrapText="1"/>
    </xf>
    <xf numFmtId="0" fontId="7" fillId="5" borderId="0" xfId="0" applyFont="1" applyFill="1" applyAlignment="1">
      <alignment horizontal="center" wrapText="1"/>
    </xf>
    <xf numFmtId="0" fontId="9" fillId="5" borderId="0" xfId="0" applyFont="1" applyFill="1" applyAlignment="1">
      <alignment horizontal="right" vertical="top" wrapText="1"/>
    </xf>
    <xf numFmtId="0" fontId="10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2" fontId="2" fillId="4" borderId="1" xfId="0" applyNumberFormat="1" applyFont="1" applyFill="1" applyBorder="1" applyAlignment="1">
      <alignment horizontal="center" vertical="center" wrapText="1"/>
    </xf>
    <xf numFmtId="42" fontId="2" fillId="4" borderId="1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7"/>
  <sheetViews>
    <sheetView tabSelected="1" topLeftCell="E1" workbookViewId="0">
      <selection activeCell="E1" sqref="A1:L64"/>
    </sheetView>
  </sheetViews>
  <sheetFormatPr defaultRowHeight="12.75"/>
  <cols>
    <col min="1" max="1" width="6" style="1" customWidth="1"/>
    <col min="2" max="2" width="12.875" style="1" bestFit="1" customWidth="1"/>
    <col min="3" max="3" width="11.125" style="3" bestFit="1" customWidth="1"/>
    <col min="4" max="4" width="61.5" style="4" customWidth="1"/>
    <col min="5" max="5" width="13" style="60" customWidth="1"/>
    <col min="6" max="6" width="11" style="2" bestFit="1" customWidth="1"/>
    <col min="7" max="7" width="11" style="2" customWidth="1"/>
    <col min="8" max="8" width="12" style="2" customWidth="1"/>
    <col min="9" max="9" width="9.375" style="2" customWidth="1"/>
    <col min="10" max="10" width="11.25" style="2" bestFit="1" customWidth="1"/>
    <col min="11" max="11" width="11.875" style="2" customWidth="1"/>
    <col min="12" max="12" width="14.375" style="2" customWidth="1"/>
    <col min="13" max="259" width="9" style="2"/>
    <col min="260" max="260" width="6" style="2" customWidth="1"/>
    <col min="261" max="261" width="12.875" style="2" bestFit="1" customWidth="1"/>
    <col min="262" max="262" width="11.125" style="2" bestFit="1" customWidth="1"/>
    <col min="263" max="263" width="74.25" style="2" customWidth="1"/>
    <col min="264" max="264" width="18.375" style="2" customWidth="1"/>
    <col min="265" max="265" width="11" style="2" bestFit="1" customWidth="1"/>
    <col min="266" max="266" width="11.25" style="2" bestFit="1" customWidth="1"/>
    <col min="267" max="267" width="10.875" style="2" bestFit="1" customWidth="1"/>
    <col min="268" max="515" width="9" style="2"/>
    <col min="516" max="516" width="6" style="2" customWidth="1"/>
    <col min="517" max="517" width="12.875" style="2" bestFit="1" customWidth="1"/>
    <col min="518" max="518" width="11.125" style="2" bestFit="1" customWidth="1"/>
    <col min="519" max="519" width="74.25" style="2" customWidth="1"/>
    <col min="520" max="520" width="18.375" style="2" customWidth="1"/>
    <col min="521" max="521" width="11" style="2" bestFit="1" customWidth="1"/>
    <col min="522" max="522" width="11.25" style="2" bestFit="1" customWidth="1"/>
    <col min="523" max="523" width="10.875" style="2" bestFit="1" customWidth="1"/>
    <col min="524" max="771" width="9" style="2"/>
    <col min="772" max="772" width="6" style="2" customWidth="1"/>
    <col min="773" max="773" width="12.875" style="2" bestFit="1" customWidth="1"/>
    <col min="774" max="774" width="11.125" style="2" bestFit="1" customWidth="1"/>
    <col min="775" max="775" width="74.25" style="2" customWidth="1"/>
    <col min="776" max="776" width="18.375" style="2" customWidth="1"/>
    <col min="777" max="777" width="11" style="2" bestFit="1" customWidth="1"/>
    <col min="778" max="778" width="11.25" style="2" bestFit="1" customWidth="1"/>
    <col min="779" max="779" width="10.875" style="2" bestFit="1" customWidth="1"/>
    <col min="780" max="1027" width="9" style="2"/>
    <col min="1028" max="1028" width="6" style="2" customWidth="1"/>
    <col min="1029" max="1029" width="12.875" style="2" bestFit="1" customWidth="1"/>
    <col min="1030" max="1030" width="11.125" style="2" bestFit="1" customWidth="1"/>
    <col min="1031" max="1031" width="74.25" style="2" customWidth="1"/>
    <col min="1032" max="1032" width="18.375" style="2" customWidth="1"/>
    <col min="1033" max="1033" width="11" style="2" bestFit="1" customWidth="1"/>
    <col min="1034" max="1034" width="11.25" style="2" bestFit="1" customWidth="1"/>
    <col min="1035" max="1035" width="10.875" style="2" bestFit="1" customWidth="1"/>
    <col min="1036" max="1283" width="9" style="2"/>
    <col min="1284" max="1284" width="6" style="2" customWidth="1"/>
    <col min="1285" max="1285" width="12.875" style="2" bestFit="1" customWidth="1"/>
    <col min="1286" max="1286" width="11.125" style="2" bestFit="1" customWidth="1"/>
    <col min="1287" max="1287" width="74.25" style="2" customWidth="1"/>
    <col min="1288" max="1288" width="18.375" style="2" customWidth="1"/>
    <col min="1289" max="1289" width="11" style="2" bestFit="1" customWidth="1"/>
    <col min="1290" max="1290" width="11.25" style="2" bestFit="1" customWidth="1"/>
    <col min="1291" max="1291" width="10.875" style="2" bestFit="1" customWidth="1"/>
    <col min="1292" max="1539" width="9" style="2"/>
    <col min="1540" max="1540" width="6" style="2" customWidth="1"/>
    <col min="1541" max="1541" width="12.875" style="2" bestFit="1" customWidth="1"/>
    <col min="1542" max="1542" width="11.125" style="2" bestFit="1" customWidth="1"/>
    <col min="1543" max="1543" width="74.25" style="2" customWidth="1"/>
    <col min="1544" max="1544" width="18.375" style="2" customWidth="1"/>
    <col min="1545" max="1545" width="11" style="2" bestFit="1" customWidth="1"/>
    <col min="1546" max="1546" width="11.25" style="2" bestFit="1" customWidth="1"/>
    <col min="1547" max="1547" width="10.875" style="2" bestFit="1" customWidth="1"/>
    <col min="1548" max="1795" width="9" style="2"/>
    <col min="1796" max="1796" width="6" style="2" customWidth="1"/>
    <col min="1797" max="1797" width="12.875" style="2" bestFit="1" customWidth="1"/>
    <col min="1798" max="1798" width="11.125" style="2" bestFit="1" customWidth="1"/>
    <col min="1799" max="1799" width="74.25" style="2" customWidth="1"/>
    <col min="1800" max="1800" width="18.375" style="2" customWidth="1"/>
    <col min="1801" max="1801" width="11" style="2" bestFit="1" customWidth="1"/>
    <col min="1802" max="1802" width="11.25" style="2" bestFit="1" customWidth="1"/>
    <col min="1803" max="1803" width="10.875" style="2" bestFit="1" customWidth="1"/>
    <col min="1804" max="2051" width="9" style="2"/>
    <col min="2052" max="2052" width="6" style="2" customWidth="1"/>
    <col min="2053" max="2053" width="12.875" style="2" bestFit="1" customWidth="1"/>
    <col min="2054" max="2054" width="11.125" style="2" bestFit="1" customWidth="1"/>
    <col min="2055" max="2055" width="74.25" style="2" customWidth="1"/>
    <col min="2056" max="2056" width="18.375" style="2" customWidth="1"/>
    <col min="2057" max="2057" width="11" style="2" bestFit="1" customWidth="1"/>
    <col min="2058" max="2058" width="11.25" style="2" bestFit="1" customWidth="1"/>
    <col min="2059" max="2059" width="10.875" style="2" bestFit="1" customWidth="1"/>
    <col min="2060" max="2307" width="9" style="2"/>
    <col min="2308" max="2308" width="6" style="2" customWidth="1"/>
    <col min="2309" max="2309" width="12.875" style="2" bestFit="1" customWidth="1"/>
    <col min="2310" max="2310" width="11.125" style="2" bestFit="1" customWidth="1"/>
    <col min="2311" max="2311" width="74.25" style="2" customWidth="1"/>
    <col min="2312" max="2312" width="18.375" style="2" customWidth="1"/>
    <col min="2313" max="2313" width="11" style="2" bestFit="1" customWidth="1"/>
    <col min="2314" max="2314" width="11.25" style="2" bestFit="1" customWidth="1"/>
    <col min="2315" max="2315" width="10.875" style="2" bestFit="1" customWidth="1"/>
    <col min="2316" max="2563" width="9" style="2"/>
    <col min="2564" max="2564" width="6" style="2" customWidth="1"/>
    <col min="2565" max="2565" width="12.875" style="2" bestFit="1" customWidth="1"/>
    <col min="2566" max="2566" width="11.125" style="2" bestFit="1" customWidth="1"/>
    <col min="2567" max="2567" width="74.25" style="2" customWidth="1"/>
    <col min="2568" max="2568" width="18.375" style="2" customWidth="1"/>
    <col min="2569" max="2569" width="11" style="2" bestFit="1" customWidth="1"/>
    <col min="2570" max="2570" width="11.25" style="2" bestFit="1" customWidth="1"/>
    <col min="2571" max="2571" width="10.875" style="2" bestFit="1" customWidth="1"/>
    <col min="2572" max="2819" width="9" style="2"/>
    <col min="2820" max="2820" width="6" style="2" customWidth="1"/>
    <col min="2821" max="2821" width="12.875" style="2" bestFit="1" customWidth="1"/>
    <col min="2822" max="2822" width="11.125" style="2" bestFit="1" customWidth="1"/>
    <col min="2823" max="2823" width="74.25" style="2" customWidth="1"/>
    <col min="2824" max="2824" width="18.375" style="2" customWidth="1"/>
    <col min="2825" max="2825" width="11" style="2" bestFit="1" customWidth="1"/>
    <col min="2826" max="2826" width="11.25" style="2" bestFit="1" customWidth="1"/>
    <col min="2827" max="2827" width="10.875" style="2" bestFit="1" customWidth="1"/>
    <col min="2828" max="3075" width="9" style="2"/>
    <col min="3076" max="3076" width="6" style="2" customWidth="1"/>
    <col min="3077" max="3077" width="12.875" style="2" bestFit="1" customWidth="1"/>
    <col min="3078" max="3078" width="11.125" style="2" bestFit="1" customWidth="1"/>
    <col min="3079" max="3079" width="74.25" style="2" customWidth="1"/>
    <col min="3080" max="3080" width="18.375" style="2" customWidth="1"/>
    <col min="3081" max="3081" width="11" style="2" bestFit="1" customWidth="1"/>
    <col min="3082" max="3082" width="11.25" style="2" bestFit="1" customWidth="1"/>
    <col min="3083" max="3083" width="10.875" style="2" bestFit="1" customWidth="1"/>
    <col min="3084" max="3331" width="9" style="2"/>
    <col min="3332" max="3332" width="6" style="2" customWidth="1"/>
    <col min="3333" max="3333" width="12.875" style="2" bestFit="1" customWidth="1"/>
    <col min="3334" max="3334" width="11.125" style="2" bestFit="1" customWidth="1"/>
    <col min="3335" max="3335" width="74.25" style="2" customWidth="1"/>
    <col min="3336" max="3336" width="18.375" style="2" customWidth="1"/>
    <col min="3337" max="3337" width="11" style="2" bestFit="1" customWidth="1"/>
    <col min="3338" max="3338" width="11.25" style="2" bestFit="1" customWidth="1"/>
    <col min="3339" max="3339" width="10.875" style="2" bestFit="1" customWidth="1"/>
    <col min="3340" max="3587" width="9" style="2"/>
    <col min="3588" max="3588" width="6" style="2" customWidth="1"/>
    <col min="3589" max="3589" width="12.875" style="2" bestFit="1" customWidth="1"/>
    <col min="3590" max="3590" width="11.125" style="2" bestFit="1" customWidth="1"/>
    <col min="3591" max="3591" width="74.25" style="2" customWidth="1"/>
    <col min="3592" max="3592" width="18.375" style="2" customWidth="1"/>
    <col min="3593" max="3593" width="11" style="2" bestFit="1" customWidth="1"/>
    <col min="3594" max="3594" width="11.25" style="2" bestFit="1" customWidth="1"/>
    <col min="3595" max="3595" width="10.875" style="2" bestFit="1" customWidth="1"/>
    <col min="3596" max="3843" width="9" style="2"/>
    <col min="3844" max="3844" width="6" style="2" customWidth="1"/>
    <col min="3845" max="3845" width="12.875" style="2" bestFit="1" customWidth="1"/>
    <col min="3846" max="3846" width="11.125" style="2" bestFit="1" customWidth="1"/>
    <col min="3847" max="3847" width="74.25" style="2" customWidth="1"/>
    <col min="3848" max="3848" width="18.375" style="2" customWidth="1"/>
    <col min="3849" max="3849" width="11" style="2" bestFit="1" customWidth="1"/>
    <col min="3850" max="3850" width="11.25" style="2" bestFit="1" customWidth="1"/>
    <col min="3851" max="3851" width="10.875" style="2" bestFit="1" customWidth="1"/>
    <col min="3852" max="4099" width="9" style="2"/>
    <col min="4100" max="4100" width="6" style="2" customWidth="1"/>
    <col min="4101" max="4101" width="12.875" style="2" bestFit="1" customWidth="1"/>
    <col min="4102" max="4102" width="11.125" style="2" bestFit="1" customWidth="1"/>
    <col min="4103" max="4103" width="74.25" style="2" customWidth="1"/>
    <col min="4104" max="4104" width="18.375" style="2" customWidth="1"/>
    <col min="4105" max="4105" width="11" style="2" bestFit="1" customWidth="1"/>
    <col min="4106" max="4106" width="11.25" style="2" bestFit="1" customWidth="1"/>
    <col min="4107" max="4107" width="10.875" style="2" bestFit="1" customWidth="1"/>
    <col min="4108" max="4355" width="9" style="2"/>
    <col min="4356" max="4356" width="6" style="2" customWidth="1"/>
    <col min="4357" max="4357" width="12.875" style="2" bestFit="1" customWidth="1"/>
    <col min="4358" max="4358" width="11.125" style="2" bestFit="1" customWidth="1"/>
    <col min="4359" max="4359" width="74.25" style="2" customWidth="1"/>
    <col min="4360" max="4360" width="18.375" style="2" customWidth="1"/>
    <col min="4361" max="4361" width="11" style="2" bestFit="1" customWidth="1"/>
    <col min="4362" max="4362" width="11.25" style="2" bestFit="1" customWidth="1"/>
    <col min="4363" max="4363" width="10.875" style="2" bestFit="1" customWidth="1"/>
    <col min="4364" max="4611" width="9" style="2"/>
    <col min="4612" max="4612" width="6" style="2" customWidth="1"/>
    <col min="4613" max="4613" width="12.875" style="2" bestFit="1" customWidth="1"/>
    <col min="4614" max="4614" width="11.125" style="2" bestFit="1" customWidth="1"/>
    <col min="4615" max="4615" width="74.25" style="2" customWidth="1"/>
    <col min="4616" max="4616" width="18.375" style="2" customWidth="1"/>
    <col min="4617" max="4617" width="11" style="2" bestFit="1" customWidth="1"/>
    <col min="4618" max="4618" width="11.25" style="2" bestFit="1" customWidth="1"/>
    <col min="4619" max="4619" width="10.875" style="2" bestFit="1" customWidth="1"/>
    <col min="4620" max="4867" width="9" style="2"/>
    <col min="4868" max="4868" width="6" style="2" customWidth="1"/>
    <col min="4869" max="4869" width="12.875" style="2" bestFit="1" customWidth="1"/>
    <col min="4870" max="4870" width="11.125" style="2" bestFit="1" customWidth="1"/>
    <col min="4871" max="4871" width="74.25" style="2" customWidth="1"/>
    <col min="4872" max="4872" width="18.375" style="2" customWidth="1"/>
    <col min="4873" max="4873" width="11" style="2" bestFit="1" customWidth="1"/>
    <col min="4874" max="4874" width="11.25" style="2" bestFit="1" customWidth="1"/>
    <col min="4875" max="4875" width="10.875" style="2" bestFit="1" customWidth="1"/>
    <col min="4876" max="5123" width="9" style="2"/>
    <col min="5124" max="5124" width="6" style="2" customWidth="1"/>
    <col min="5125" max="5125" width="12.875" style="2" bestFit="1" customWidth="1"/>
    <col min="5126" max="5126" width="11.125" style="2" bestFit="1" customWidth="1"/>
    <col min="5127" max="5127" width="74.25" style="2" customWidth="1"/>
    <col min="5128" max="5128" width="18.375" style="2" customWidth="1"/>
    <col min="5129" max="5129" width="11" style="2" bestFit="1" customWidth="1"/>
    <col min="5130" max="5130" width="11.25" style="2" bestFit="1" customWidth="1"/>
    <col min="5131" max="5131" width="10.875" style="2" bestFit="1" customWidth="1"/>
    <col min="5132" max="5379" width="9" style="2"/>
    <col min="5380" max="5380" width="6" style="2" customWidth="1"/>
    <col min="5381" max="5381" width="12.875" style="2" bestFit="1" customWidth="1"/>
    <col min="5382" max="5382" width="11.125" style="2" bestFit="1" customWidth="1"/>
    <col min="5383" max="5383" width="74.25" style="2" customWidth="1"/>
    <col min="5384" max="5384" width="18.375" style="2" customWidth="1"/>
    <col min="5385" max="5385" width="11" style="2" bestFit="1" customWidth="1"/>
    <col min="5386" max="5386" width="11.25" style="2" bestFit="1" customWidth="1"/>
    <col min="5387" max="5387" width="10.875" style="2" bestFit="1" customWidth="1"/>
    <col min="5388" max="5635" width="9" style="2"/>
    <col min="5636" max="5636" width="6" style="2" customWidth="1"/>
    <col min="5637" max="5637" width="12.875" style="2" bestFit="1" customWidth="1"/>
    <col min="5638" max="5638" width="11.125" style="2" bestFit="1" customWidth="1"/>
    <col min="5639" max="5639" width="74.25" style="2" customWidth="1"/>
    <col min="5640" max="5640" width="18.375" style="2" customWidth="1"/>
    <col min="5641" max="5641" width="11" style="2" bestFit="1" customWidth="1"/>
    <col min="5642" max="5642" width="11.25" style="2" bestFit="1" customWidth="1"/>
    <col min="5643" max="5643" width="10.875" style="2" bestFit="1" customWidth="1"/>
    <col min="5644" max="5891" width="9" style="2"/>
    <col min="5892" max="5892" width="6" style="2" customWidth="1"/>
    <col min="5893" max="5893" width="12.875" style="2" bestFit="1" customWidth="1"/>
    <col min="5894" max="5894" width="11.125" style="2" bestFit="1" customWidth="1"/>
    <col min="5895" max="5895" width="74.25" style="2" customWidth="1"/>
    <col min="5896" max="5896" width="18.375" style="2" customWidth="1"/>
    <col min="5897" max="5897" width="11" style="2" bestFit="1" customWidth="1"/>
    <col min="5898" max="5898" width="11.25" style="2" bestFit="1" customWidth="1"/>
    <col min="5899" max="5899" width="10.875" style="2" bestFit="1" customWidth="1"/>
    <col min="5900" max="6147" width="9" style="2"/>
    <col min="6148" max="6148" width="6" style="2" customWidth="1"/>
    <col min="6149" max="6149" width="12.875" style="2" bestFit="1" customWidth="1"/>
    <col min="6150" max="6150" width="11.125" style="2" bestFit="1" customWidth="1"/>
    <col min="6151" max="6151" width="74.25" style="2" customWidth="1"/>
    <col min="6152" max="6152" width="18.375" style="2" customWidth="1"/>
    <col min="6153" max="6153" width="11" style="2" bestFit="1" customWidth="1"/>
    <col min="6154" max="6154" width="11.25" style="2" bestFit="1" customWidth="1"/>
    <col min="6155" max="6155" width="10.875" style="2" bestFit="1" customWidth="1"/>
    <col min="6156" max="6403" width="9" style="2"/>
    <col min="6404" max="6404" width="6" style="2" customWidth="1"/>
    <col min="6405" max="6405" width="12.875" style="2" bestFit="1" customWidth="1"/>
    <col min="6406" max="6406" width="11.125" style="2" bestFit="1" customWidth="1"/>
    <col min="6407" max="6407" width="74.25" style="2" customWidth="1"/>
    <col min="6408" max="6408" width="18.375" style="2" customWidth="1"/>
    <col min="6409" max="6409" width="11" style="2" bestFit="1" customWidth="1"/>
    <col min="6410" max="6410" width="11.25" style="2" bestFit="1" customWidth="1"/>
    <col min="6411" max="6411" width="10.875" style="2" bestFit="1" customWidth="1"/>
    <col min="6412" max="6659" width="9" style="2"/>
    <col min="6660" max="6660" width="6" style="2" customWidth="1"/>
    <col min="6661" max="6661" width="12.875" style="2" bestFit="1" customWidth="1"/>
    <col min="6662" max="6662" width="11.125" style="2" bestFit="1" customWidth="1"/>
    <col min="6663" max="6663" width="74.25" style="2" customWidth="1"/>
    <col min="6664" max="6664" width="18.375" style="2" customWidth="1"/>
    <col min="6665" max="6665" width="11" style="2" bestFit="1" customWidth="1"/>
    <col min="6666" max="6666" width="11.25" style="2" bestFit="1" customWidth="1"/>
    <col min="6667" max="6667" width="10.875" style="2" bestFit="1" customWidth="1"/>
    <col min="6668" max="6915" width="9" style="2"/>
    <col min="6916" max="6916" width="6" style="2" customWidth="1"/>
    <col min="6917" max="6917" width="12.875" style="2" bestFit="1" customWidth="1"/>
    <col min="6918" max="6918" width="11.125" style="2" bestFit="1" customWidth="1"/>
    <col min="6919" max="6919" width="74.25" style="2" customWidth="1"/>
    <col min="6920" max="6920" width="18.375" style="2" customWidth="1"/>
    <col min="6921" max="6921" width="11" style="2" bestFit="1" customWidth="1"/>
    <col min="6922" max="6922" width="11.25" style="2" bestFit="1" customWidth="1"/>
    <col min="6923" max="6923" width="10.875" style="2" bestFit="1" customWidth="1"/>
    <col min="6924" max="7171" width="9" style="2"/>
    <col min="7172" max="7172" width="6" style="2" customWidth="1"/>
    <col min="7173" max="7173" width="12.875" style="2" bestFit="1" customWidth="1"/>
    <col min="7174" max="7174" width="11.125" style="2" bestFit="1" customWidth="1"/>
    <col min="7175" max="7175" width="74.25" style="2" customWidth="1"/>
    <col min="7176" max="7176" width="18.375" style="2" customWidth="1"/>
    <col min="7177" max="7177" width="11" style="2" bestFit="1" customWidth="1"/>
    <col min="7178" max="7178" width="11.25" style="2" bestFit="1" customWidth="1"/>
    <col min="7179" max="7179" width="10.875" style="2" bestFit="1" customWidth="1"/>
    <col min="7180" max="7427" width="9" style="2"/>
    <col min="7428" max="7428" width="6" style="2" customWidth="1"/>
    <col min="7429" max="7429" width="12.875" style="2" bestFit="1" customWidth="1"/>
    <col min="7430" max="7430" width="11.125" style="2" bestFit="1" customWidth="1"/>
    <col min="7431" max="7431" width="74.25" style="2" customWidth="1"/>
    <col min="7432" max="7432" width="18.375" style="2" customWidth="1"/>
    <col min="7433" max="7433" width="11" style="2" bestFit="1" customWidth="1"/>
    <col min="7434" max="7434" width="11.25" style="2" bestFit="1" customWidth="1"/>
    <col min="7435" max="7435" width="10.875" style="2" bestFit="1" customWidth="1"/>
    <col min="7436" max="7683" width="9" style="2"/>
    <col min="7684" max="7684" width="6" style="2" customWidth="1"/>
    <col min="7685" max="7685" width="12.875" style="2" bestFit="1" customWidth="1"/>
    <col min="7686" max="7686" width="11.125" style="2" bestFit="1" customWidth="1"/>
    <col min="7687" max="7687" width="74.25" style="2" customWidth="1"/>
    <col min="7688" max="7688" width="18.375" style="2" customWidth="1"/>
    <col min="7689" max="7689" width="11" style="2" bestFit="1" customWidth="1"/>
    <col min="7690" max="7690" width="11.25" style="2" bestFit="1" customWidth="1"/>
    <col min="7691" max="7691" width="10.875" style="2" bestFit="1" customWidth="1"/>
    <col min="7692" max="7939" width="9" style="2"/>
    <col min="7940" max="7940" width="6" style="2" customWidth="1"/>
    <col min="7941" max="7941" width="12.875" style="2" bestFit="1" customWidth="1"/>
    <col min="7942" max="7942" width="11.125" style="2" bestFit="1" customWidth="1"/>
    <col min="7943" max="7943" width="74.25" style="2" customWidth="1"/>
    <col min="7944" max="7944" width="18.375" style="2" customWidth="1"/>
    <col min="7945" max="7945" width="11" style="2" bestFit="1" customWidth="1"/>
    <col min="7946" max="7946" width="11.25" style="2" bestFit="1" customWidth="1"/>
    <col min="7947" max="7947" width="10.875" style="2" bestFit="1" customWidth="1"/>
    <col min="7948" max="8195" width="9" style="2"/>
    <col min="8196" max="8196" width="6" style="2" customWidth="1"/>
    <col min="8197" max="8197" width="12.875" style="2" bestFit="1" customWidth="1"/>
    <col min="8198" max="8198" width="11.125" style="2" bestFit="1" customWidth="1"/>
    <col min="8199" max="8199" width="74.25" style="2" customWidth="1"/>
    <col min="8200" max="8200" width="18.375" style="2" customWidth="1"/>
    <col min="8201" max="8201" width="11" style="2" bestFit="1" customWidth="1"/>
    <col min="8202" max="8202" width="11.25" style="2" bestFit="1" customWidth="1"/>
    <col min="8203" max="8203" width="10.875" style="2" bestFit="1" customWidth="1"/>
    <col min="8204" max="8451" width="9" style="2"/>
    <col min="8452" max="8452" width="6" style="2" customWidth="1"/>
    <col min="8453" max="8453" width="12.875" style="2" bestFit="1" customWidth="1"/>
    <col min="8454" max="8454" width="11.125" style="2" bestFit="1" customWidth="1"/>
    <col min="8455" max="8455" width="74.25" style="2" customWidth="1"/>
    <col min="8456" max="8456" width="18.375" style="2" customWidth="1"/>
    <col min="8457" max="8457" width="11" style="2" bestFit="1" customWidth="1"/>
    <col min="8458" max="8458" width="11.25" style="2" bestFit="1" customWidth="1"/>
    <col min="8459" max="8459" width="10.875" style="2" bestFit="1" customWidth="1"/>
    <col min="8460" max="8707" width="9" style="2"/>
    <col min="8708" max="8708" width="6" style="2" customWidth="1"/>
    <col min="8709" max="8709" width="12.875" style="2" bestFit="1" customWidth="1"/>
    <col min="8710" max="8710" width="11.125" style="2" bestFit="1" customWidth="1"/>
    <col min="8711" max="8711" width="74.25" style="2" customWidth="1"/>
    <col min="8712" max="8712" width="18.375" style="2" customWidth="1"/>
    <col min="8713" max="8713" width="11" style="2" bestFit="1" customWidth="1"/>
    <col min="8714" max="8714" width="11.25" style="2" bestFit="1" customWidth="1"/>
    <col min="8715" max="8715" width="10.875" style="2" bestFit="1" customWidth="1"/>
    <col min="8716" max="8963" width="9" style="2"/>
    <col min="8964" max="8964" width="6" style="2" customWidth="1"/>
    <col min="8965" max="8965" width="12.875" style="2" bestFit="1" customWidth="1"/>
    <col min="8966" max="8966" width="11.125" style="2" bestFit="1" customWidth="1"/>
    <col min="8967" max="8967" width="74.25" style="2" customWidth="1"/>
    <col min="8968" max="8968" width="18.375" style="2" customWidth="1"/>
    <col min="8969" max="8969" width="11" style="2" bestFit="1" customWidth="1"/>
    <col min="8970" max="8970" width="11.25" style="2" bestFit="1" customWidth="1"/>
    <col min="8971" max="8971" width="10.875" style="2" bestFit="1" customWidth="1"/>
    <col min="8972" max="9219" width="9" style="2"/>
    <col min="9220" max="9220" width="6" style="2" customWidth="1"/>
    <col min="9221" max="9221" width="12.875" style="2" bestFit="1" customWidth="1"/>
    <col min="9222" max="9222" width="11.125" style="2" bestFit="1" customWidth="1"/>
    <col min="9223" max="9223" width="74.25" style="2" customWidth="1"/>
    <col min="9224" max="9224" width="18.375" style="2" customWidth="1"/>
    <col min="9225" max="9225" width="11" style="2" bestFit="1" customWidth="1"/>
    <col min="9226" max="9226" width="11.25" style="2" bestFit="1" customWidth="1"/>
    <col min="9227" max="9227" width="10.875" style="2" bestFit="1" customWidth="1"/>
    <col min="9228" max="9475" width="9" style="2"/>
    <col min="9476" max="9476" width="6" style="2" customWidth="1"/>
    <col min="9477" max="9477" width="12.875" style="2" bestFit="1" customWidth="1"/>
    <col min="9478" max="9478" width="11.125" style="2" bestFit="1" customWidth="1"/>
    <col min="9479" max="9479" width="74.25" style="2" customWidth="1"/>
    <col min="9480" max="9480" width="18.375" style="2" customWidth="1"/>
    <col min="9481" max="9481" width="11" style="2" bestFit="1" customWidth="1"/>
    <col min="9482" max="9482" width="11.25" style="2" bestFit="1" customWidth="1"/>
    <col min="9483" max="9483" width="10.875" style="2" bestFit="1" customWidth="1"/>
    <col min="9484" max="9731" width="9" style="2"/>
    <col min="9732" max="9732" width="6" style="2" customWidth="1"/>
    <col min="9733" max="9733" width="12.875" style="2" bestFit="1" customWidth="1"/>
    <col min="9734" max="9734" width="11.125" style="2" bestFit="1" customWidth="1"/>
    <col min="9735" max="9735" width="74.25" style="2" customWidth="1"/>
    <col min="9736" max="9736" width="18.375" style="2" customWidth="1"/>
    <col min="9737" max="9737" width="11" style="2" bestFit="1" customWidth="1"/>
    <col min="9738" max="9738" width="11.25" style="2" bestFit="1" customWidth="1"/>
    <col min="9739" max="9739" width="10.875" style="2" bestFit="1" customWidth="1"/>
    <col min="9740" max="9987" width="9" style="2"/>
    <col min="9988" max="9988" width="6" style="2" customWidth="1"/>
    <col min="9989" max="9989" width="12.875" style="2" bestFit="1" customWidth="1"/>
    <col min="9990" max="9990" width="11.125" style="2" bestFit="1" customWidth="1"/>
    <col min="9991" max="9991" width="74.25" style="2" customWidth="1"/>
    <col min="9992" max="9992" width="18.375" style="2" customWidth="1"/>
    <col min="9993" max="9993" width="11" style="2" bestFit="1" customWidth="1"/>
    <col min="9994" max="9994" width="11.25" style="2" bestFit="1" customWidth="1"/>
    <col min="9995" max="9995" width="10.875" style="2" bestFit="1" customWidth="1"/>
    <col min="9996" max="10243" width="9" style="2"/>
    <col min="10244" max="10244" width="6" style="2" customWidth="1"/>
    <col min="10245" max="10245" width="12.875" style="2" bestFit="1" customWidth="1"/>
    <col min="10246" max="10246" width="11.125" style="2" bestFit="1" customWidth="1"/>
    <col min="10247" max="10247" width="74.25" style="2" customWidth="1"/>
    <col min="10248" max="10248" width="18.375" style="2" customWidth="1"/>
    <col min="10249" max="10249" width="11" style="2" bestFit="1" customWidth="1"/>
    <col min="10250" max="10250" width="11.25" style="2" bestFit="1" customWidth="1"/>
    <col min="10251" max="10251" width="10.875" style="2" bestFit="1" customWidth="1"/>
    <col min="10252" max="10499" width="9" style="2"/>
    <col min="10500" max="10500" width="6" style="2" customWidth="1"/>
    <col min="10501" max="10501" width="12.875" style="2" bestFit="1" customWidth="1"/>
    <col min="10502" max="10502" width="11.125" style="2" bestFit="1" customWidth="1"/>
    <col min="10503" max="10503" width="74.25" style="2" customWidth="1"/>
    <col min="10504" max="10504" width="18.375" style="2" customWidth="1"/>
    <col min="10505" max="10505" width="11" style="2" bestFit="1" customWidth="1"/>
    <col min="10506" max="10506" width="11.25" style="2" bestFit="1" customWidth="1"/>
    <col min="10507" max="10507" width="10.875" style="2" bestFit="1" customWidth="1"/>
    <col min="10508" max="10755" width="9" style="2"/>
    <col min="10756" max="10756" width="6" style="2" customWidth="1"/>
    <col min="10757" max="10757" width="12.875" style="2" bestFit="1" customWidth="1"/>
    <col min="10758" max="10758" width="11.125" style="2" bestFit="1" customWidth="1"/>
    <col min="10759" max="10759" width="74.25" style="2" customWidth="1"/>
    <col min="10760" max="10760" width="18.375" style="2" customWidth="1"/>
    <col min="10761" max="10761" width="11" style="2" bestFit="1" customWidth="1"/>
    <col min="10762" max="10762" width="11.25" style="2" bestFit="1" customWidth="1"/>
    <col min="10763" max="10763" width="10.875" style="2" bestFit="1" customWidth="1"/>
    <col min="10764" max="11011" width="9" style="2"/>
    <col min="11012" max="11012" width="6" style="2" customWidth="1"/>
    <col min="11013" max="11013" width="12.875" style="2" bestFit="1" customWidth="1"/>
    <col min="11014" max="11014" width="11.125" style="2" bestFit="1" customWidth="1"/>
    <col min="11015" max="11015" width="74.25" style="2" customWidth="1"/>
    <col min="11016" max="11016" width="18.375" style="2" customWidth="1"/>
    <col min="11017" max="11017" width="11" style="2" bestFit="1" customWidth="1"/>
    <col min="11018" max="11018" width="11.25" style="2" bestFit="1" customWidth="1"/>
    <col min="11019" max="11019" width="10.875" style="2" bestFit="1" customWidth="1"/>
    <col min="11020" max="11267" width="9" style="2"/>
    <col min="11268" max="11268" width="6" style="2" customWidth="1"/>
    <col min="11269" max="11269" width="12.875" style="2" bestFit="1" customWidth="1"/>
    <col min="11270" max="11270" width="11.125" style="2" bestFit="1" customWidth="1"/>
    <col min="11271" max="11271" width="74.25" style="2" customWidth="1"/>
    <col min="11272" max="11272" width="18.375" style="2" customWidth="1"/>
    <col min="11273" max="11273" width="11" style="2" bestFit="1" customWidth="1"/>
    <col min="11274" max="11274" width="11.25" style="2" bestFit="1" customWidth="1"/>
    <col min="11275" max="11275" width="10.875" style="2" bestFit="1" customWidth="1"/>
    <col min="11276" max="11523" width="9" style="2"/>
    <col min="11524" max="11524" width="6" style="2" customWidth="1"/>
    <col min="11525" max="11525" width="12.875" style="2" bestFit="1" customWidth="1"/>
    <col min="11526" max="11526" width="11.125" style="2" bestFit="1" customWidth="1"/>
    <col min="11527" max="11527" width="74.25" style="2" customWidth="1"/>
    <col min="11528" max="11528" width="18.375" style="2" customWidth="1"/>
    <col min="11529" max="11529" width="11" style="2" bestFit="1" customWidth="1"/>
    <col min="11530" max="11530" width="11.25" style="2" bestFit="1" customWidth="1"/>
    <col min="11531" max="11531" width="10.875" style="2" bestFit="1" customWidth="1"/>
    <col min="11532" max="11779" width="9" style="2"/>
    <col min="11780" max="11780" width="6" style="2" customWidth="1"/>
    <col min="11781" max="11781" width="12.875" style="2" bestFit="1" customWidth="1"/>
    <col min="11782" max="11782" width="11.125" style="2" bestFit="1" customWidth="1"/>
    <col min="11783" max="11783" width="74.25" style="2" customWidth="1"/>
    <col min="11784" max="11784" width="18.375" style="2" customWidth="1"/>
    <col min="11785" max="11785" width="11" style="2" bestFit="1" customWidth="1"/>
    <col min="11786" max="11786" width="11.25" style="2" bestFit="1" customWidth="1"/>
    <col min="11787" max="11787" width="10.875" style="2" bestFit="1" customWidth="1"/>
    <col min="11788" max="12035" width="9" style="2"/>
    <col min="12036" max="12036" width="6" style="2" customWidth="1"/>
    <col min="12037" max="12037" width="12.875" style="2" bestFit="1" customWidth="1"/>
    <col min="12038" max="12038" width="11.125" style="2" bestFit="1" customWidth="1"/>
    <col min="12039" max="12039" width="74.25" style="2" customWidth="1"/>
    <col min="12040" max="12040" width="18.375" style="2" customWidth="1"/>
    <col min="12041" max="12041" width="11" style="2" bestFit="1" customWidth="1"/>
    <col min="12042" max="12042" width="11.25" style="2" bestFit="1" customWidth="1"/>
    <col min="12043" max="12043" width="10.875" style="2" bestFit="1" customWidth="1"/>
    <col min="12044" max="12291" width="9" style="2"/>
    <col min="12292" max="12292" width="6" style="2" customWidth="1"/>
    <col min="12293" max="12293" width="12.875" style="2" bestFit="1" customWidth="1"/>
    <col min="12294" max="12294" width="11.125" style="2" bestFit="1" customWidth="1"/>
    <col min="12295" max="12295" width="74.25" style="2" customWidth="1"/>
    <col min="12296" max="12296" width="18.375" style="2" customWidth="1"/>
    <col min="12297" max="12297" width="11" style="2" bestFit="1" customWidth="1"/>
    <col min="12298" max="12298" width="11.25" style="2" bestFit="1" customWidth="1"/>
    <col min="12299" max="12299" width="10.875" style="2" bestFit="1" customWidth="1"/>
    <col min="12300" max="12547" width="9" style="2"/>
    <col min="12548" max="12548" width="6" style="2" customWidth="1"/>
    <col min="12549" max="12549" width="12.875" style="2" bestFit="1" customWidth="1"/>
    <col min="12550" max="12550" width="11.125" style="2" bestFit="1" customWidth="1"/>
    <col min="12551" max="12551" width="74.25" style="2" customWidth="1"/>
    <col min="12552" max="12552" width="18.375" style="2" customWidth="1"/>
    <col min="12553" max="12553" width="11" style="2" bestFit="1" customWidth="1"/>
    <col min="12554" max="12554" width="11.25" style="2" bestFit="1" customWidth="1"/>
    <col min="12555" max="12555" width="10.875" style="2" bestFit="1" customWidth="1"/>
    <col min="12556" max="12803" width="9" style="2"/>
    <col min="12804" max="12804" width="6" style="2" customWidth="1"/>
    <col min="12805" max="12805" width="12.875" style="2" bestFit="1" customWidth="1"/>
    <col min="12806" max="12806" width="11.125" style="2" bestFit="1" customWidth="1"/>
    <col min="12807" max="12807" width="74.25" style="2" customWidth="1"/>
    <col min="12808" max="12808" width="18.375" style="2" customWidth="1"/>
    <col min="12809" max="12809" width="11" style="2" bestFit="1" customWidth="1"/>
    <col min="12810" max="12810" width="11.25" style="2" bestFit="1" customWidth="1"/>
    <col min="12811" max="12811" width="10.875" style="2" bestFit="1" customWidth="1"/>
    <col min="12812" max="13059" width="9" style="2"/>
    <col min="13060" max="13060" width="6" style="2" customWidth="1"/>
    <col min="13061" max="13061" width="12.875" style="2" bestFit="1" customWidth="1"/>
    <col min="13062" max="13062" width="11.125" style="2" bestFit="1" customWidth="1"/>
    <col min="13063" max="13063" width="74.25" style="2" customWidth="1"/>
    <col min="13064" max="13064" width="18.375" style="2" customWidth="1"/>
    <col min="13065" max="13065" width="11" style="2" bestFit="1" customWidth="1"/>
    <col min="13066" max="13066" width="11.25" style="2" bestFit="1" customWidth="1"/>
    <col min="13067" max="13067" width="10.875" style="2" bestFit="1" customWidth="1"/>
    <col min="13068" max="13315" width="9" style="2"/>
    <col min="13316" max="13316" width="6" style="2" customWidth="1"/>
    <col min="13317" max="13317" width="12.875" style="2" bestFit="1" customWidth="1"/>
    <col min="13318" max="13318" width="11.125" style="2" bestFit="1" customWidth="1"/>
    <col min="13319" max="13319" width="74.25" style="2" customWidth="1"/>
    <col min="13320" max="13320" width="18.375" style="2" customWidth="1"/>
    <col min="13321" max="13321" width="11" style="2" bestFit="1" customWidth="1"/>
    <col min="13322" max="13322" width="11.25" style="2" bestFit="1" customWidth="1"/>
    <col min="13323" max="13323" width="10.875" style="2" bestFit="1" customWidth="1"/>
    <col min="13324" max="13571" width="9" style="2"/>
    <col min="13572" max="13572" width="6" style="2" customWidth="1"/>
    <col min="13573" max="13573" width="12.875" style="2" bestFit="1" customWidth="1"/>
    <col min="13574" max="13574" width="11.125" style="2" bestFit="1" customWidth="1"/>
    <col min="13575" max="13575" width="74.25" style="2" customWidth="1"/>
    <col min="13576" max="13576" width="18.375" style="2" customWidth="1"/>
    <col min="13577" max="13577" width="11" style="2" bestFit="1" customWidth="1"/>
    <col min="13578" max="13578" width="11.25" style="2" bestFit="1" customWidth="1"/>
    <col min="13579" max="13579" width="10.875" style="2" bestFit="1" customWidth="1"/>
    <col min="13580" max="13827" width="9" style="2"/>
    <col min="13828" max="13828" width="6" style="2" customWidth="1"/>
    <col min="13829" max="13829" width="12.875" style="2" bestFit="1" customWidth="1"/>
    <col min="13830" max="13830" width="11.125" style="2" bestFit="1" customWidth="1"/>
    <col min="13831" max="13831" width="74.25" style="2" customWidth="1"/>
    <col min="13832" max="13832" width="18.375" style="2" customWidth="1"/>
    <col min="13833" max="13833" width="11" style="2" bestFit="1" customWidth="1"/>
    <col min="13834" max="13834" width="11.25" style="2" bestFit="1" customWidth="1"/>
    <col min="13835" max="13835" width="10.875" style="2" bestFit="1" customWidth="1"/>
    <col min="13836" max="14083" width="9" style="2"/>
    <col min="14084" max="14084" width="6" style="2" customWidth="1"/>
    <col min="14085" max="14085" width="12.875" style="2" bestFit="1" customWidth="1"/>
    <col min="14086" max="14086" width="11.125" style="2" bestFit="1" customWidth="1"/>
    <col min="14087" max="14087" width="74.25" style="2" customWidth="1"/>
    <col min="14088" max="14088" width="18.375" style="2" customWidth="1"/>
    <col min="14089" max="14089" width="11" style="2" bestFit="1" customWidth="1"/>
    <col min="14090" max="14090" width="11.25" style="2" bestFit="1" customWidth="1"/>
    <col min="14091" max="14091" width="10.875" style="2" bestFit="1" customWidth="1"/>
    <col min="14092" max="14339" width="9" style="2"/>
    <col min="14340" max="14340" width="6" style="2" customWidth="1"/>
    <col min="14341" max="14341" width="12.875" style="2" bestFit="1" customWidth="1"/>
    <col min="14342" max="14342" width="11.125" style="2" bestFit="1" customWidth="1"/>
    <col min="14343" max="14343" width="74.25" style="2" customWidth="1"/>
    <col min="14344" max="14344" width="18.375" style="2" customWidth="1"/>
    <col min="14345" max="14345" width="11" style="2" bestFit="1" customWidth="1"/>
    <col min="14346" max="14346" width="11.25" style="2" bestFit="1" customWidth="1"/>
    <col min="14347" max="14347" width="10.875" style="2" bestFit="1" customWidth="1"/>
    <col min="14348" max="14595" width="9" style="2"/>
    <col min="14596" max="14596" width="6" style="2" customWidth="1"/>
    <col min="14597" max="14597" width="12.875" style="2" bestFit="1" customWidth="1"/>
    <col min="14598" max="14598" width="11.125" style="2" bestFit="1" customWidth="1"/>
    <col min="14599" max="14599" width="74.25" style="2" customWidth="1"/>
    <col min="14600" max="14600" width="18.375" style="2" customWidth="1"/>
    <col min="14601" max="14601" width="11" style="2" bestFit="1" customWidth="1"/>
    <col min="14602" max="14602" width="11.25" style="2" bestFit="1" customWidth="1"/>
    <col min="14603" max="14603" width="10.875" style="2" bestFit="1" customWidth="1"/>
    <col min="14604" max="14851" width="9" style="2"/>
    <col min="14852" max="14852" width="6" style="2" customWidth="1"/>
    <col min="14853" max="14853" width="12.875" style="2" bestFit="1" customWidth="1"/>
    <col min="14854" max="14854" width="11.125" style="2" bestFit="1" customWidth="1"/>
    <col min="14855" max="14855" width="74.25" style="2" customWidth="1"/>
    <col min="14856" max="14856" width="18.375" style="2" customWidth="1"/>
    <col min="14857" max="14857" width="11" style="2" bestFit="1" customWidth="1"/>
    <col min="14858" max="14858" width="11.25" style="2" bestFit="1" customWidth="1"/>
    <col min="14859" max="14859" width="10.875" style="2" bestFit="1" customWidth="1"/>
    <col min="14860" max="15107" width="9" style="2"/>
    <col min="15108" max="15108" width="6" style="2" customWidth="1"/>
    <col min="15109" max="15109" width="12.875" style="2" bestFit="1" customWidth="1"/>
    <col min="15110" max="15110" width="11.125" style="2" bestFit="1" customWidth="1"/>
    <col min="15111" max="15111" width="74.25" style="2" customWidth="1"/>
    <col min="15112" max="15112" width="18.375" style="2" customWidth="1"/>
    <col min="15113" max="15113" width="11" style="2" bestFit="1" customWidth="1"/>
    <col min="15114" max="15114" width="11.25" style="2" bestFit="1" customWidth="1"/>
    <col min="15115" max="15115" width="10.875" style="2" bestFit="1" customWidth="1"/>
    <col min="15116" max="15363" width="9" style="2"/>
    <col min="15364" max="15364" width="6" style="2" customWidth="1"/>
    <col min="15365" max="15365" width="12.875" style="2" bestFit="1" customWidth="1"/>
    <col min="15366" max="15366" width="11.125" style="2" bestFit="1" customWidth="1"/>
    <col min="15367" max="15367" width="74.25" style="2" customWidth="1"/>
    <col min="15368" max="15368" width="18.375" style="2" customWidth="1"/>
    <col min="15369" max="15369" width="11" style="2" bestFit="1" customWidth="1"/>
    <col min="15370" max="15370" width="11.25" style="2" bestFit="1" customWidth="1"/>
    <col min="15371" max="15371" width="10.875" style="2" bestFit="1" customWidth="1"/>
    <col min="15372" max="15619" width="9" style="2"/>
    <col min="15620" max="15620" width="6" style="2" customWidth="1"/>
    <col min="15621" max="15621" width="12.875" style="2" bestFit="1" customWidth="1"/>
    <col min="15622" max="15622" width="11.125" style="2" bestFit="1" customWidth="1"/>
    <col min="15623" max="15623" width="74.25" style="2" customWidth="1"/>
    <col min="15624" max="15624" width="18.375" style="2" customWidth="1"/>
    <col min="15625" max="15625" width="11" style="2" bestFit="1" customWidth="1"/>
    <col min="15626" max="15626" width="11.25" style="2" bestFit="1" customWidth="1"/>
    <col min="15627" max="15627" width="10.875" style="2" bestFit="1" customWidth="1"/>
    <col min="15628" max="15875" width="9" style="2"/>
    <col min="15876" max="15876" width="6" style="2" customWidth="1"/>
    <col min="15877" max="15877" width="12.875" style="2" bestFit="1" customWidth="1"/>
    <col min="15878" max="15878" width="11.125" style="2" bestFit="1" customWidth="1"/>
    <col min="15879" max="15879" width="74.25" style="2" customWidth="1"/>
    <col min="15880" max="15880" width="18.375" style="2" customWidth="1"/>
    <col min="15881" max="15881" width="11" style="2" bestFit="1" customWidth="1"/>
    <col min="15882" max="15882" width="11.25" style="2" bestFit="1" customWidth="1"/>
    <col min="15883" max="15883" width="10.875" style="2" bestFit="1" customWidth="1"/>
    <col min="15884" max="16131" width="9" style="2"/>
    <col min="16132" max="16132" width="6" style="2" customWidth="1"/>
    <col min="16133" max="16133" width="12.875" style="2" bestFit="1" customWidth="1"/>
    <col min="16134" max="16134" width="11.125" style="2" bestFit="1" customWidth="1"/>
    <col min="16135" max="16135" width="74.25" style="2" customWidth="1"/>
    <col min="16136" max="16136" width="18.375" style="2" customWidth="1"/>
    <col min="16137" max="16137" width="11" style="2" bestFit="1" customWidth="1"/>
    <col min="16138" max="16138" width="11.25" style="2" bestFit="1" customWidth="1"/>
    <col min="16139" max="16139" width="10.875" style="2" bestFit="1" customWidth="1"/>
    <col min="16140" max="16384" width="9" style="2"/>
  </cols>
  <sheetData>
    <row r="1" spans="1:28" s="34" customFormat="1" ht="83.25" customHeight="1">
      <c r="A1" s="62" t="s">
        <v>50</v>
      </c>
      <c r="B1" s="62"/>
      <c r="C1" s="62"/>
      <c r="D1" s="35"/>
      <c r="E1" s="36"/>
      <c r="F1" s="63"/>
      <c r="G1" s="63"/>
      <c r="H1" s="63"/>
      <c r="I1" s="63"/>
      <c r="J1" s="63"/>
      <c r="K1" s="63" t="s">
        <v>52</v>
      </c>
      <c r="L1" s="63"/>
      <c r="S1" s="61"/>
      <c r="T1" s="61"/>
      <c r="U1" s="61"/>
      <c r="V1" s="61"/>
      <c r="AA1" s="61"/>
      <c r="AB1" s="61"/>
    </row>
    <row r="2" spans="1:28" ht="15.75" customHeight="1">
      <c r="A2" s="64" t="s">
        <v>51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8" ht="15.75" customHeight="1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53"/>
    </row>
    <row r="4" spans="1:28">
      <c r="E4" s="54"/>
      <c r="K4" s="5" t="s">
        <v>0</v>
      </c>
    </row>
    <row r="5" spans="1:28" ht="15" customHeight="1">
      <c r="A5" s="76" t="s">
        <v>1</v>
      </c>
      <c r="B5" s="76" t="s">
        <v>2</v>
      </c>
      <c r="C5" s="77" t="s">
        <v>3</v>
      </c>
      <c r="D5" s="78" t="s">
        <v>29</v>
      </c>
      <c r="E5" s="70" t="s">
        <v>53</v>
      </c>
      <c r="F5" s="66" t="s">
        <v>54</v>
      </c>
      <c r="G5" s="46" t="s">
        <v>28</v>
      </c>
      <c r="H5" s="46"/>
      <c r="I5" s="46"/>
      <c r="J5" s="69" t="s">
        <v>55</v>
      </c>
      <c r="K5" s="65" t="s">
        <v>56</v>
      </c>
      <c r="L5" s="65" t="s">
        <v>57</v>
      </c>
    </row>
    <row r="6" spans="1:28" ht="20.25" customHeight="1">
      <c r="A6" s="76"/>
      <c r="B6" s="76"/>
      <c r="C6" s="77"/>
      <c r="D6" s="78"/>
      <c r="E6" s="70"/>
      <c r="F6" s="67"/>
      <c r="G6" s="66" t="s">
        <v>30</v>
      </c>
      <c r="H6" s="49" t="s">
        <v>49</v>
      </c>
      <c r="I6" s="66" t="s">
        <v>31</v>
      </c>
      <c r="J6" s="69"/>
      <c r="K6" s="65"/>
      <c r="L6" s="65"/>
    </row>
    <row r="7" spans="1:28" ht="90.75" customHeight="1">
      <c r="A7" s="76"/>
      <c r="B7" s="76"/>
      <c r="C7" s="77"/>
      <c r="D7" s="78"/>
      <c r="E7" s="71"/>
      <c r="F7" s="68"/>
      <c r="G7" s="72"/>
      <c r="H7" s="49" t="s">
        <v>48</v>
      </c>
      <c r="I7" s="68"/>
      <c r="J7" s="69"/>
      <c r="K7" s="65"/>
      <c r="L7" s="65"/>
    </row>
    <row r="8" spans="1:28" s="10" customFormat="1" ht="17.25" customHeight="1">
      <c r="A8" s="6">
        <v>1</v>
      </c>
      <c r="B8" s="6">
        <v>2</v>
      </c>
      <c r="C8" s="7">
        <v>3</v>
      </c>
      <c r="D8" s="8">
        <v>4</v>
      </c>
      <c r="E8" s="55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</row>
    <row r="9" spans="1:28" s="14" customFormat="1" ht="20.100000000000001" customHeight="1">
      <c r="A9" s="11">
        <v>750</v>
      </c>
      <c r="B9" s="11" t="s">
        <v>4</v>
      </c>
      <c r="C9" s="12" t="s">
        <v>4</v>
      </c>
      <c r="D9" s="13" t="s">
        <v>5</v>
      </c>
      <c r="E9" s="37">
        <f>SUM(E10)</f>
        <v>286450</v>
      </c>
      <c r="F9" s="37">
        <f>SUM(F10)</f>
        <v>125561.39000000001</v>
      </c>
      <c r="G9" s="37">
        <f t="shared" ref="G9:I9" si="0">SUM(G10)</f>
        <v>125561.39000000001</v>
      </c>
      <c r="H9" s="37">
        <f t="shared" si="0"/>
        <v>119196.75</v>
      </c>
      <c r="I9" s="37">
        <f t="shared" si="0"/>
        <v>0</v>
      </c>
      <c r="J9" s="41">
        <f t="shared" ref="J9:L9" si="1">SUM(J10)</f>
        <v>0.43833614941525578</v>
      </c>
      <c r="K9" s="37">
        <f t="shared" si="1"/>
        <v>32227.49</v>
      </c>
      <c r="L9" s="37">
        <f t="shared" si="1"/>
        <v>0.2</v>
      </c>
    </row>
    <row r="10" spans="1:28" s="14" customFormat="1" ht="20.100000000000001" customHeight="1">
      <c r="A10" s="15">
        <v>750</v>
      </c>
      <c r="B10" s="15">
        <v>75095</v>
      </c>
      <c r="C10" s="16" t="s">
        <v>4</v>
      </c>
      <c r="D10" s="17" t="s">
        <v>6</v>
      </c>
      <c r="E10" s="56">
        <f>SUM(E11:E30)</f>
        <v>286450</v>
      </c>
      <c r="F10" s="38">
        <f>SUM(F11:F30)</f>
        <v>125561.39000000001</v>
      </c>
      <c r="G10" s="38">
        <f>SUM(G11:G30)</f>
        <v>125561.39000000001</v>
      </c>
      <c r="H10" s="38">
        <f>SUM(H11:H30)</f>
        <v>119196.75</v>
      </c>
      <c r="I10" s="38">
        <f>SUM(I11:I30)</f>
        <v>0</v>
      </c>
      <c r="J10" s="42">
        <f t="shared" ref="J10:J64" si="2">F10/E10</f>
        <v>0.43833614941525578</v>
      </c>
      <c r="K10" s="38">
        <f>SUM(K11:K30)</f>
        <v>32227.49</v>
      </c>
      <c r="L10" s="38">
        <f>SUM(L11:L30)</f>
        <v>0.2</v>
      </c>
    </row>
    <row r="11" spans="1:28" s="14" customFormat="1" ht="20.100000000000001" customHeight="1">
      <c r="A11" s="30">
        <v>750</v>
      </c>
      <c r="B11" s="30">
        <v>75095</v>
      </c>
      <c r="C11" s="30">
        <v>4010</v>
      </c>
      <c r="D11" s="31" t="s">
        <v>7</v>
      </c>
      <c r="E11" s="57">
        <v>163550</v>
      </c>
      <c r="F11" s="39">
        <v>87126.89</v>
      </c>
      <c r="G11" s="39">
        <v>87126.89</v>
      </c>
      <c r="H11" s="39">
        <v>87126.89</v>
      </c>
      <c r="I11" s="39">
        <v>0</v>
      </c>
      <c r="J11" s="51">
        <f t="shared" si="2"/>
        <v>0.53272326505655765</v>
      </c>
      <c r="K11" s="39">
        <v>17588.29</v>
      </c>
      <c r="L11" s="39">
        <v>0</v>
      </c>
    </row>
    <row r="12" spans="1:28" s="14" customFormat="1" ht="20.100000000000001" customHeight="1">
      <c r="A12" s="30">
        <v>750</v>
      </c>
      <c r="B12" s="30">
        <v>75095</v>
      </c>
      <c r="C12" s="30">
        <v>4040</v>
      </c>
      <c r="D12" s="31" t="s">
        <v>58</v>
      </c>
      <c r="E12" s="57">
        <v>13500</v>
      </c>
      <c r="F12" s="39">
        <v>8972.64</v>
      </c>
      <c r="G12" s="39">
        <v>8972.64</v>
      </c>
      <c r="H12" s="39">
        <v>8972.64</v>
      </c>
      <c r="I12" s="39">
        <v>0</v>
      </c>
      <c r="J12" s="51">
        <f t="shared" si="2"/>
        <v>0.66464000000000001</v>
      </c>
      <c r="K12" s="39">
        <v>0.01</v>
      </c>
      <c r="L12" s="39">
        <v>0</v>
      </c>
    </row>
    <row r="13" spans="1:28" s="14" customFormat="1" ht="20.100000000000001" customHeight="1">
      <c r="A13" s="30">
        <v>750</v>
      </c>
      <c r="B13" s="30">
        <v>75095</v>
      </c>
      <c r="C13" s="30">
        <v>4110</v>
      </c>
      <c r="D13" s="31" t="s">
        <v>8</v>
      </c>
      <c r="E13" s="57">
        <v>32500</v>
      </c>
      <c r="F13" s="39">
        <v>9793.91</v>
      </c>
      <c r="G13" s="39">
        <v>9793.91</v>
      </c>
      <c r="H13" s="39">
        <v>9793.91</v>
      </c>
      <c r="I13" s="39">
        <v>0</v>
      </c>
      <c r="J13" s="51">
        <f t="shared" si="2"/>
        <v>0.30135107692307694</v>
      </c>
      <c r="K13" s="39">
        <v>13964.81</v>
      </c>
      <c r="L13" s="39">
        <v>0</v>
      </c>
    </row>
    <row r="14" spans="1:28" s="14" customFormat="1" ht="20.100000000000001" customHeight="1">
      <c r="A14" s="30">
        <v>750</v>
      </c>
      <c r="B14" s="30">
        <v>75095</v>
      </c>
      <c r="C14" s="30">
        <v>4120</v>
      </c>
      <c r="D14" s="31" t="s">
        <v>9</v>
      </c>
      <c r="E14" s="57">
        <v>4400</v>
      </c>
      <c r="F14" s="39">
        <v>2885.31</v>
      </c>
      <c r="G14" s="39">
        <v>2885.31</v>
      </c>
      <c r="H14" s="39">
        <v>2885.31</v>
      </c>
      <c r="I14" s="39">
        <v>0</v>
      </c>
      <c r="J14" s="51">
        <f t="shared" si="2"/>
        <v>0.65575227272727277</v>
      </c>
      <c r="K14" s="39">
        <v>314.76</v>
      </c>
      <c r="L14" s="39">
        <v>0</v>
      </c>
    </row>
    <row r="15" spans="1:28" s="14" customFormat="1" ht="20.100000000000001" customHeight="1">
      <c r="A15" s="32">
        <v>750</v>
      </c>
      <c r="B15" s="32">
        <v>75095</v>
      </c>
      <c r="C15" s="32">
        <v>4170</v>
      </c>
      <c r="D15" s="33" t="s">
        <v>10</v>
      </c>
      <c r="E15" s="57">
        <v>24000</v>
      </c>
      <c r="F15" s="39">
        <v>10418</v>
      </c>
      <c r="G15" s="39">
        <v>10418</v>
      </c>
      <c r="H15" s="39">
        <v>10418</v>
      </c>
      <c r="I15" s="39">
        <v>0</v>
      </c>
      <c r="J15" s="51">
        <f t="shared" si="2"/>
        <v>0.43408333333333332</v>
      </c>
      <c r="K15" s="39">
        <v>332</v>
      </c>
      <c r="L15" s="39">
        <v>0</v>
      </c>
    </row>
    <row r="16" spans="1:28" s="14" customFormat="1" ht="20.100000000000001" customHeight="1">
      <c r="A16" s="32">
        <v>750</v>
      </c>
      <c r="B16" s="32">
        <v>75095</v>
      </c>
      <c r="C16" s="32">
        <v>4210</v>
      </c>
      <c r="D16" s="33" t="s">
        <v>11</v>
      </c>
      <c r="E16" s="57">
        <v>2400</v>
      </c>
      <c r="F16" s="39">
        <v>2001.86</v>
      </c>
      <c r="G16" s="39">
        <v>2001.86</v>
      </c>
      <c r="H16" s="39">
        <v>0</v>
      </c>
      <c r="I16" s="39">
        <v>0</v>
      </c>
      <c r="J16" s="51">
        <f t="shared" si="2"/>
        <v>0.83410833333333334</v>
      </c>
      <c r="K16" s="39">
        <v>0</v>
      </c>
      <c r="L16" s="39">
        <v>0</v>
      </c>
    </row>
    <row r="17" spans="1:12" s="14" customFormat="1" ht="20.100000000000001" customHeight="1">
      <c r="A17" s="32">
        <v>750</v>
      </c>
      <c r="B17" s="32">
        <v>75095</v>
      </c>
      <c r="C17" s="32">
        <v>4240</v>
      </c>
      <c r="D17" s="33" t="s">
        <v>33</v>
      </c>
      <c r="E17" s="57">
        <v>1000</v>
      </c>
      <c r="F17" s="39">
        <v>0</v>
      </c>
      <c r="G17" s="39">
        <v>0</v>
      </c>
      <c r="H17" s="39">
        <v>0</v>
      </c>
      <c r="I17" s="39">
        <v>0</v>
      </c>
      <c r="J17" s="51">
        <f t="shared" si="2"/>
        <v>0</v>
      </c>
      <c r="K17" s="39">
        <v>0</v>
      </c>
      <c r="L17" s="39">
        <v>0</v>
      </c>
    </row>
    <row r="18" spans="1:12" s="14" customFormat="1" ht="20.100000000000001" customHeight="1">
      <c r="A18" s="32">
        <v>750</v>
      </c>
      <c r="B18" s="32">
        <v>75095</v>
      </c>
      <c r="C18" s="32">
        <v>4260</v>
      </c>
      <c r="D18" s="33" t="s">
        <v>34</v>
      </c>
      <c r="E18" s="57">
        <v>4000</v>
      </c>
      <c r="F18" s="39">
        <v>664.45</v>
      </c>
      <c r="G18" s="39">
        <v>664.45</v>
      </c>
      <c r="H18" s="39">
        <v>0</v>
      </c>
      <c r="I18" s="39">
        <v>0</v>
      </c>
      <c r="J18" s="51">
        <f t="shared" si="2"/>
        <v>0.16611250000000002</v>
      </c>
      <c r="K18" s="39">
        <v>18.239999999999998</v>
      </c>
      <c r="L18" s="39">
        <v>0</v>
      </c>
    </row>
    <row r="19" spans="1:12" s="14" customFormat="1" ht="20.100000000000001" customHeight="1">
      <c r="A19" s="32">
        <v>750</v>
      </c>
      <c r="B19" s="32">
        <v>75095</v>
      </c>
      <c r="C19" s="32">
        <v>4270</v>
      </c>
      <c r="D19" s="33" t="s">
        <v>35</v>
      </c>
      <c r="E19" s="57">
        <v>4000</v>
      </c>
      <c r="F19" s="39">
        <v>0</v>
      </c>
      <c r="G19" s="39">
        <v>0</v>
      </c>
      <c r="H19" s="39">
        <v>0</v>
      </c>
      <c r="I19" s="39">
        <v>0</v>
      </c>
      <c r="J19" s="51">
        <f t="shared" si="2"/>
        <v>0</v>
      </c>
      <c r="K19" s="39">
        <v>0</v>
      </c>
      <c r="L19" s="39">
        <v>0</v>
      </c>
    </row>
    <row r="20" spans="1:12" s="14" customFormat="1" ht="20.100000000000001" customHeight="1">
      <c r="A20" s="32">
        <v>750</v>
      </c>
      <c r="B20" s="32">
        <v>75095</v>
      </c>
      <c r="C20" s="32">
        <v>4300</v>
      </c>
      <c r="D20" s="33" t="s">
        <v>13</v>
      </c>
      <c r="E20" s="57">
        <v>12300</v>
      </c>
      <c r="F20" s="39">
        <v>107.48</v>
      </c>
      <c r="G20" s="39">
        <v>107.48</v>
      </c>
      <c r="H20" s="39">
        <v>0</v>
      </c>
      <c r="I20" s="39">
        <v>0</v>
      </c>
      <c r="J20" s="51">
        <f t="shared" si="2"/>
        <v>8.7382113821138207E-3</v>
      </c>
      <c r="K20" s="39">
        <v>9.3800000000000008</v>
      </c>
      <c r="L20" s="39">
        <v>0.2</v>
      </c>
    </row>
    <row r="21" spans="1:12" s="14" customFormat="1" ht="25.5" customHeight="1">
      <c r="A21" s="32">
        <v>750</v>
      </c>
      <c r="B21" s="32">
        <v>75095</v>
      </c>
      <c r="C21" s="32">
        <v>4360</v>
      </c>
      <c r="D21" s="33" t="s">
        <v>14</v>
      </c>
      <c r="E21" s="57">
        <v>3000</v>
      </c>
      <c r="F21" s="39">
        <v>0</v>
      </c>
      <c r="G21" s="39">
        <v>0</v>
      </c>
      <c r="H21" s="39">
        <v>0</v>
      </c>
      <c r="I21" s="39">
        <v>0</v>
      </c>
      <c r="J21" s="51">
        <f t="shared" si="2"/>
        <v>0</v>
      </c>
      <c r="K21" s="39">
        <v>0</v>
      </c>
      <c r="L21" s="39">
        <v>0</v>
      </c>
    </row>
    <row r="22" spans="1:12" s="14" customFormat="1" ht="20.100000000000001" customHeight="1">
      <c r="A22" s="32">
        <v>750</v>
      </c>
      <c r="B22" s="32">
        <v>75095</v>
      </c>
      <c r="C22" s="32">
        <v>4380</v>
      </c>
      <c r="D22" s="33" t="s">
        <v>24</v>
      </c>
      <c r="E22" s="57">
        <v>1000</v>
      </c>
      <c r="F22" s="39">
        <v>0</v>
      </c>
      <c r="G22" s="39">
        <v>0</v>
      </c>
      <c r="H22" s="39">
        <v>0</v>
      </c>
      <c r="I22" s="39">
        <v>0</v>
      </c>
      <c r="J22" s="51">
        <f t="shared" si="2"/>
        <v>0</v>
      </c>
      <c r="K22" s="39">
        <v>0</v>
      </c>
      <c r="L22" s="39">
        <v>0</v>
      </c>
    </row>
    <row r="23" spans="1:12" s="14" customFormat="1" ht="20.100000000000001" customHeight="1">
      <c r="A23" s="32">
        <v>750</v>
      </c>
      <c r="B23" s="32">
        <v>75095</v>
      </c>
      <c r="C23" s="32">
        <v>4400</v>
      </c>
      <c r="D23" s="33" t="s">
        <v>36</v>
      </c>
      <c r="E23" s="57">
        <v>1920</v>
      </c>
      <c r="F23" s="39">
        <v>537.96</v>
      </c>
      <c r="G23" s="39">
        <v>537.96</v>
      </c>
      <c r="H23" s="39">
        <v>0</v>
      </c>
      <c r="I23" s="39">
        <v>0</v>
      </c>
      <c r="J23" s="51">
        <f t="shared" si="2"/>
        <v>0.28018750000000003</v>
      </c>
      <c r="K23" s="39">
        <v>0</v>
      </c>
      <c r="L23" s="39">
        <v>0</v>
      </c>
    </row>
    <row r="24" spans="1:12" s="14" customFormat="1" ht="20.100000000000001" customHeight="1">
      <c r="A24" s="32">
        <v>750</v>
      </c>
      <c r="B24" s="32">
        <v>75095</v>
      </c>
      <c r="C24" s="32">
        <v>4410</v>
      </c>
      <c r="D24" s="33" t="s">
        <v>15</v>
      </c>
      <c r="E24" s="57">
        <v>3600</v>
      </c>
      <c r="F24" s="39">
        <v>813.38</v>
      </c>
      <c r="G24" s="39">
        <v>813.38</v>
      </c>
      <c r="H24" s="39">
        <v>0</v>
      </c>
      <c r="I24" s="39">
        <v>0</v>
      </c>
      <c r="J24" s="51">
        <f t="shared" si="2"/>
        <v>0.22593888888888888</v>
      </c>
      <c r="K24" s="39">
        <v>0</v>
      </c>
      <c r="L24" s="39">
        <v>0</v>
      </c>
    </row>
    <row r="25" spans="1:12" s="14" customFormat="1" ht="20.100000000000001" customHeight="1">
      <c r="A25" s="32">
        <v>750</v>
      </c>
      <c r="B25" s="32">
        <v>75095</v>
      </c>
      <c r="C25" s="32">
        <v>4420</v>
      </c>
      <c r="D25" s="33" t="s">
        <v>16</v>
      </c>
      <c r="E25" s="57">
        <v>1000</v>
      </c>
      <c r="F25" s="39">
        <v>0</v>
      </c>
      <c r="G25" s="39">
        <v>0</v>
      </c>
      <c r="H25" s="39">
        <v>0</v>
      </c>
      <c r="I25" s="39">
        <v>0</v>
      </c>
      <c r="J25" s="51">
        <f t="shared" si="2"/>
        <v>0</v>
      </c>
      <c r="K25" s="39">
        <v>0</v>
      </c>
      <c r="L25" s="39">
        <v>0</v>
      </c>
    </row>
    <row r="26" spans="1:12" s="14" customFormat="1" ht="20.100000000000001" customHeight="1">
      <c r="A26" s="32">
        <v>750</v>
      </c>
      <c r="B26" s="32">
        <v>75095</v>
      </c>
      <c r="C26" s="32">
        <v>4430</v>
      </c>
      <c r="D26" s="33" t="s">
        <v>37</v>
      </c>
      <c r="E26" s="57">
        <v>4000</v>
      </c>
      <c r="F26" s="39">
        <v>0</v>
      </c>
      <c r="G26" s="39">
        <v>0</v>
      </c>
      <c r="H26" s="39">
        <v>0</v>
      </c>
      <c r="I26" s="39">
        <v>0</v>
      </c>
      <c r="J26" s="51">
        <f t="shared" si="2"/>
        <v>0</v>
      </c>
      <c r="K26" s="39">
        <v>0</v>
      </c>
      <c r="L26" s="39">
        <v>0</v>
      </c>
    </row>
    <row r="27" spans="1:12" s="14" customFormat="1" ht="20.100000000000001" customHeight="1">
      <c r="A27" s="32">
        <v>750</v>
      </c>
      <c r="B27" s="32">
        <v>75095</v>
      </c>
      <c r="C27" s="32">
        <v>4440</v>
      </c>
      <c r="D27" s="33" t="s">
        <v>25</v>
      </c>
      <c r="E27" s="57">
        <v>2200</v>
      </c>
      <c r="F27" s="39">
        <v>854.91</v>
      </c>
      <c r="G27" s="39">
        <v>854.91</v>
      </c>
      <c r="H27" s="39">
        <v>0</v>
      </c>
      <c r="I27" s="39">
        <v>0</v>
      </c>
      <c r="J27" s="51">
        <f t="shared" si="2"/>
        <v>0.38859545454545452</v>
      </c>
      <c r="K27" s="39">
        <v>0</v>
      </c>
      <c r="L27" s="39">
        <v>0</v>
      </c>
    </row>
    <row r="28" spans="1:12" s="14" customFormat="1" ht="20.100000000000001" customHeight="1">
      <c r="A28" s="32">
        <v>750</v>
      </c>
      <c r="B28" s="32">
        <v>75095</v>
      </c>
      <c r="C28" s="32">
        <v>4480</v>
      </c>
      <c r="D28" s="33" t="s">
        <v>38</v>
      </c>
      <c r="E28" s="57">
        <v>480</v>
      </c>
      <c r="F28" s="39">
        <v>429.6</v>
      </c>
      <c r="G28" s="39">
        <v>429.6</v>
      </c>
      <c r="H28" s="39">
        <v>0</v>
      </c>
      <c r="I28" s="39">
        <v>0</v>
      </c>
      <c r="J28" s="51">
        <f t="shared" si="2"/>
        <v>0.89500000000000002</v>
      </c>
      <c r="K28" s="39">
        <v>0</v>
      </c>
      <c r="L28" s="39">
        <v>0</v>
      </c>
    </row>
    <row r="29" spans="1:12" s="14" customFormat="1" ht="20.100000000000001" customHeight="1">
      <c r="A29" s="32">
        <v>750</v>
      </c>
      <c r="B29" s="32">
        <v>75095</v>
      </c>
      <c r="C29" s="32">
        <v>4510</v>
      </c>
      <c r="D29" s="33" t="s">
        <v>59</v>
      </c>
      <c r="E29" s="57">
        <v>400</v>
      </c>
      <c r="F29" s="39">
        <v>0</v>
      </c>
      <c r="G29" s="39">
        <v>0</v>
      </c>
      <c r="H29" s="39">
        <v>0</v>
      </c>
      <c r="I29" s="39">
        <v>0</v>
      </c>
      <c r="J29" s="51">
        <f t="shared" si="2"/>
        <v>0</v>
      </c>
      <c r="K29" s="39">
        <v>0</v>
      </c>
      <c r="L29" s="39">
        <v>0</v>
      </c>
    </row>
    <row r="30" spans="1:12" s="14" customFormat="1" ht="20.100000000000001" customHeight="1">
      <c r="A30" s="32">
        <v>750</v>
      </c>
      <c r="B30" s="32">
        <v>75095</v>
      </c>
      <c r="C30" s="32">
        <v>4700</v>
      </c>
      <c r="D30" s="33" t="s">
        <v>17</v>
      </c>
      <c r="E30" s="57">
        <v>7200</v>
      </c>
      <c r="F30" s="39">
        <v>955</v>
      </c>
      <c r="G30" s="39">
        <v>955</v>
      </c>
      <c r="H30" s="39">
        <v>0</v>
      </c>
      <c r="I30" s="39">
        <v>0</v>
      </c>
      <c r="J30" s="51">
        <f t="shared" si="2"/>
        <v>0.13263888888888889</v>
      </c>
      <c r="K30" s="39">
        <v>0</v>
      </c>
      <c r="L30" s="39">
        <v>0</v>
      </c>
    </row>
    <row r="31" spans="1:12" s="14" customFormat="1" ht="29.25" customHeight="1">
      <c r="A31" s="44">
        <v>757</v>
      </c>
      <c r="B31" s="44" t="s">
        <v>4</v>
      </c>
      <c r="C31" s="45" t="s">
        <v>4</v>
      </c>
      <c r="D31" s="13" t="s">
        <v>41</v>
      </c>
      <c r="E31" s="37">
        <f>SUM(E32)</f>
        <v>11500</v>
      </c>
      <c r="F31" s="37">
        <f t="shared" ref="F31:I31" si="3">SUM(F32)</f>
        <v>0</v>
      </c>
      <c r="G31" s="37">
        <f t="shared" si="3"/>
        <v>3141.83</v>
      </c>
      <c r="H31" s="37">
        <f t="shared" si="3"/>
        <v>0</v>
      </c>
      <c r="I31" s="37">
        <f t="shared" si="3"/>
        <v>0</v>
      </c>
      <c r="J31" s="41">
        <f t="shared" si="2"/>
        <v>0</v>
      </c>
      <c r="K31" s="37">
        <f>SUM(K32)</f>
        <v>0</v>
      </c>
      <c r="L31" s="37">
        <f>SUM(L32)</f>
        <v>0</v>
      </c>
    </row>
    <row r="32" spans="1:12" s="14" customFormat="1" ht="28.5" customHeight="1">
      <c r="A32" s="15">
        <v>757</v>
      </c>
      <c r="B32" s="15">
        <v>75702</v>
      </c>
      <c r="C32" s="16" t="s">
        <v>4</v>
      </c>
      <c r="D32" s="17" t="s">
        <v>42</v>
      </c>
      <c r="E32" s="56">
        <f>SUM(E33:E34)</f>
        <v>11500</v>
      </c>
      <c r="F32" s="38">
        <f t="shared" ref="F32:I32" si="4">SUM(F33:F34)</f>
        <v>0</v>
      </c>
      <c r="G32" s="38">
        <f t="shared" si="4"/>
        <v>3141.83</v>
      </c>
      <c r="H32" s="38">
        <f t="shared" si="4"/>
        <v>0</v>
      </c>
      <c r="I32" s="38">
        <f t="shared" si="4"/>
        <v>0</v>
      </c>
      <c r="J32" s="42">
        <f t="shared" si="2"/>
        <v>0</v>
      </c>
      <c r="K32" s="38">
        <f>SUM(K33:K34)</f>
        <v>0</v>
      </c>
      <c r="L32" s="38">
        <f>SUM(L33:L34)</f>
        <v>0</v>
      </c>
    </row>
    <row r="33" spans="1:12" s="14" customFormat="1" ht="16.5" customHeight="1">
      <c r="A33" s="18">
        <v>757</v>
      </c>
      <c r="B33" s="18">
        <v>75702</v>
      </c>
      <c r="C33" s="19" t="s">
        <v>43</v>
      </c>
      <c r="D33" s="20" t="s">
        <v>45</v>
      </c>
      <c r="E33" s="57">
        <v>1500</v>
      </c>
      <c r="F33" s="40">
        <v>0</v>
      </c>
      <c r="G33" s="40">
        <v>2500</v>
      </c>
      <c r="H33" s="40">
        <v>0</v>
      </c>
      <c r="I33" s="40">
        <v>0</v>
      </c>
      <c r="J33" s="51">
        <f t="shared" si="2"/>
        <v>0</v>
      </c>
      <c r="K33" s="40">
        <v>0</v>
      </c>
      <c r="L33" s="40">
        <v>0</v>
      </c>
    </row>
    <row r="34" spans="1:12" s="14" customFormat="1" ht="28.5" customHeight="1">
      <c r="A34" s="18">
        <v>757</v>
      </c>
      <c r="B34" s="18">
        <v>75702</v>
      </c>
      <c r="C34" s="19" t="s">
        <v>44</v>
      </c>
      <c r="D34" s="20" t="s">
        <v>46</v>
      </c>
      <c r="E34" s="57">
        <v>10000</v>
      </c>
      <c r="F34" s="40">
        <v>0</v>
      </c>
      <c r="G34" s="40">
        <v>641.83000000000004</v>
      </c>
      <c r="H34" s="40">
        <v>0</v>
      </c>
      <c r="I34" s="40">
        <v>0</v>
      </c>
      <c r="J34" s="51">
        <f t="shared" si="2"/>
        <v>0</v>
      </c>
      <c r="K34" s="40">
        <v>0</v>
      </c>
      <c r="L34" s="40">
        <v>0</v>
      </c>
    </row>
    <row r="35" spans="1:12" s="14" customFormat="1" ht="20.100000000000001" customHeight="1">
      <c r="A35" s="47">
        <v>758</v>
      </c>
      <c r="B35" s="47" t="s">
        <v>4</v>
      </c>
      <c r="C35" s="48" t="s">
        <v>4</v>
      </c>
      <c r="D35" s="13" t="s">
        <v>18</v>
      </c>
      <c r="E35" s="37">
        <f>SUM(E36)</f>
        <v>9000</v>
      </c>
      <c r="F35" s="37">
        <f>SUM(F36)</f>
        <v>0</v>
      </c>
      <c r="G35" s="37">
        <f t="shared" ref="G35:I36" si="5">SUM(G36)</f>
        <v>0</v>
      </c>
      <c r="H35" s="37">
        <f t="shared" si="5"/>
        <v>0</v>
      </c>
      <c r="I35" s="37">
        <f t="shared" si="5"/>
        <v>0</v>
      </c>
      <c r="J35" s="41">
        <f t="shared" si="2"/>
        <v>0</v>
      </c>
      <c r="K35" s="37">
        <f t="shared" ref="K35:L35" si="6">SUM(K36)</f>
        <v>0</v>
      </c>
      <c r="L35" s="37">
        <f t="shared" si="6"/>
        <v>0</v>
      </c>
    </row>
    <row r="36" spans="1:12" s="14" customFormat="1" ht="20.100000000000001" customHeight="1">
      <c r="A36" s="15">
        <v>758</v>
      </c>
      <c r="B36" s="15">
        <v>75818</v>
      </c>
      <c r="C36" s="16" t="s">
        <v>4</v>
      </c>
      <c r="D36" s="17" t="s">
        <v>19</v>
      </c>
      <c r="E36" s="56">
        <f>SUM(E37)</f>
        <v>9000</v>
      </c>
      <c r="F36" s="38">
        <f t="shared" ref="F36" si="7">SUM(F37)</f>
        <v>0</v>
      </c>
      <c r="G36" s="38">
        <f t="shared" si="5"/>
        <v>0</v>
      </c>
      <c r="H36" s="38">
        <f t="shared" si="5"/>
        <v>0</v>
      </c>
      <c r="I36" s="38">
        <f t="shared" si="5"/>
        <v>0</v>
      </c>
      <c r="J36" s="42">
        <f t="shared" si="2"/>
        <v>0</v>
      </c>
      <c r="K36" s="38">
        <f>SUM(K37)</f>
        <v>0</v>
      </c>
      <c r="L36" s="38">
        <f>SUM(L37)</f>
        <v>0</v>
      </c>
    </row>
    <row r="37" spans="1:12" s="14" customFormat="1" ht="16.5" customHeight="1">
      <c r="A37" s="18">
        <v>758</v>
      </c>
      <c r="B37" s="18">
        <v>75818</v>
      </c>
      <c r="C37" s="19" t="s">
        <v>47</v>
      </c>
      <c r="D37" s="20" t="s">
        <v>21</v>
      </c>
      <c r="E37" s="57">
        <v>9000</v>
      </c>
      <c r="F37" s="40">
        <v>0</v>
      </c>
      <c r="G37" s="40">
        <v>0</v>
      </c>
      <c r="H37" s="40">
        <v>0</v>
      </c>
      <c r="I37" s="40">
        <v>0</v>
      </c>
      <c r="J37" s="51">
        <f t="shared" si="2"/>
        <v>0</v>
      </c>
      <c r="K37" s="40">
        <v>0</v>
      </c>
      <c r="L37" s="40">
        <v>0</v>
      </c>
    </row>
    <row r="38" spans="1:12" s="14" customFormat="1" ht="20.100000000000001" customHeight="1">
      <c r="A38" s="44">
        <v>900</v>
      </c>
      <c r="B38" s="44" t="s">
        <v>4</v>
      </c>
      <c r="C38" s="45" t="s">
        <v>4</v>
      </c>
      <c r="D38" s="13" t="s">
        <v>26</v>
      </c>
      <c r="E38" s="37">
        <f>SUM(E39)</f>
        <v>8421216</v>
      </c>
      <c r="F38" s="37">
        <f t="shared" ref="F38:I38" si="8">SUM(F39)</f>
        <v>3683291.2399999998</v>
      </c>
      <c r="G38" s="37">
        <f t="shared" si="8"/>
        <v>3670376.2399999998</v>
      </c>
      <c r="H38" s="37">
        <f t="shared" si="8"/>
        <v>233598.15</v>
      </c>
      <c r="I38" s="37">
        <f t="shared" si="8"/>
        <v>12915</v>
      </c>
      <c r="J38" s="41">
        <f t="shared" si="2"/>
        <v>0.43738234953241906</v>
      </c>
      <c r="K38" s="37">
        <f t="shared" ref="K38:L38" si="9">SUM(K39)</f>
        <v>1079370.28</v>
      </c>
      <c r="L38" s="37">
        <f t="shared" si="9"/>
        <v>2</v>
      </c>
    </row>
    <row r="39" spans="1:12" s="14" customFormat="1" ht="20.100000000000001" customHeight="1">
      <c r="A39" s="15">
        <v>900</v>
      </c>
      <c r="B39" s="15">
        <v>90002</v>
      </c>
      <c r="C39" s="16" t="s">
        <v>4</v>
      </c>
      <c r="D39" s="17" t="s">
        <v>27</v>
      </c>
      <c r="E39" s="56">
        <f>SUM(E40:E63)</f>
        <v>8421216</v>
      </c>
      <c r="F39" s="38">
        <f t="shared" ref="F39:I39" si="10">SUM(F40:F63)</f>
        <v>3683291.2399999998</v>
      </c>
      <c r="G39" s="38">
        <f t="shared" si="10"/>
        <v>3670376.2399999998</v>
      </c>
      <c r="H39" s="38">
        <f t="shared" si="10"/>
        <v>233598.15</v>
      </c>
      <c r="I39" s="38">
        <f t="shared" si="10"/>
        <v>12915</v>
      </c>
      <c r="J39" s="42">
        <f t="shared" si="2"/>
        <v>0.43738234953241906</v>
      </c>
      <c r="K39" s="38">
        <f>SUM(K40:K63)</f>
        <v>1079370.28</v>
      </c>
      <c r="L39" s="38">
        <f>SUM(L40:L63)</f>
        <v>2</v>
      </c>
    </row>
    <row r="40" spans="1:12" s="14" customFormat="1" ht="20.100000000000001" customHeight="1">
      <c r="A40" s="30">
        <v>900</v>
      </c>
      <c r="B40" s="18">
        <v>90002</v>
      </c>
      <c r="C40" s="30">
        <v>4010</v>
      </c>
      <c r="D40" s="31" t="s">
        <v>7</v>
      </c>
      <c r="E40" s="57">
        <v>452100</v>
      </c>
      <c r="F40" s="39">
        <v>183295.46</v>
      </c>
      <c r="G40" s="39">
        <v>183295.46</v>
      </c>
      <c r="H40" s="39">
        <v>183295.46</v>
      </c>
      <c r="I40" s="39">
        <v>0</v>
      </c>
      <c r="J40" s="51">
        <f t="shared" si="2"/>
        <v>0.40543123202831233</v>
      </c>
      <c r="K40" s="39">
        <v>10668.51</v>
      </c>
      <c r="L40" s="39">
        <v>0</v>
      </c>
    </row>
    <row r="41" spans="1:12" s="14" customFormat="1" ht="20.100000000000001" customHeight="1">
      <c r="A41" s="30">
        <v>900</v>
      </c>
      <c r="B41" s="18">
        <v>90002</v>
      </c>
      <c r="C41" s="30">
        <v>4040</v>
      </c>
      <c r="D41" s="31" t="s">
        <v>58</v>
      </c>
      <c r="E41" s="57">
        <v>38200</v>
      </c>
      <c r="F41" s="39">
        <v>6170.79</v>
      </c>
      <c r="G41" s="39">
        <v>6170.79</v>
      </c>
      <c r="H41" s="39">
        <v>6170.79</v>
      </c>
      <c r="I41" s="39">
        <v>0</v>
      </c>
      <c r="J41" s="51">
        <f t="shared" si="2"/>
        <v>0.16153900523560211</v>
      </c>
      <c r="K41" s="39">
        <v>0</v>
      </c>
      <c r="L41" s="39">
        <v>0</v>
      </c>
    </row>
    <row r="42" spans="1:12" s="14" customFormat="1" ht="20.100000000000001" customHeight="1">
      <c r="A42" s="30">
        <v>900</v>
      </c>
      <c r="B42" s="18">
        <v>90002</v>
      </c>
      <c r="C42" s="30">
        <v>4110</v>
      </c>
      <c r="D42" s="31" t="s">
        <v>8</v>
      </c>
      <c r="E42" s="57">
        <v>89200</v>
      </c>
      <c r="F42" s="39">
        <v>33298.93</v>
      </c>
      <c r="G42" s="39">
        <v>33298.93</v>
      </c>
      <c r="H42" s="39">
        <v>33298.93</v>
      </c>
      <c r="I42" s="39">
        <v>0</v>
      </c>
      <c r="J42" s="51">
        <f t="shared" si="2"/>
        <v>0.37330639013452915</v>
      </c>
      <c r="K42" s="39">
        <v>4849.62</v>
      </c>
      <c r="L42" s="39">
        <v>0</v>
      </c>
    </row>
    <row r="43" spans="1:12" s="14" customFormat="1" ht="20.100000000000001" customHeight="1">
      <c r="A43" s="30">
        <v>900</v>
      </c>
      <c r="B43" s="18">
        <v>90002</v>
      </c>
      <c r="C43" s="30">
        <v>4120</v>
      </c>
      <c r="D43" s="31" t="s">
        <v>9</v>
      </c>
      <c r="E43" s="57">
        <v>12100</v>
      </c>
      <c r="F43" s="39">
        <v>4484.97</v>
      </c>
      <c r="G43" s="39">
        <v>4484.97</v>
      </c>
      <c r="H43" s="39">
        <v>4484.97</v>
      </c>
      <c r="I43" s="39">
        <v>0</v>
      </c>
      <c r="J43" s="51">
        <f t="shared" si="2"/>
        <v>0.37065867768595046</v>
      </c>
      <c r="K43" s="39">
        <v>653.20000000000005</v>
      </c>
      <c r="L43" s="39">
        <v>0</v>
      </c>
    </row>
    <row r="44" spans="1:12" s="14" customFormat="1" ht="20.100000000000001" customHeight="1">
      <c r="A44" s="30">
        <v>900</v>
      </c>
      <c r="B44" s="18">
        <v>90002</v>
      </c>
      <c r="C44" s="30">
        <v>4170</v>
      </c>
      <c r="D44" s="31" t="s">
        <v>60</v>
      </c>
      <c r="E44" s="57">
        <v>25000</v>
      </c>
      <c r="F44" s="39">
        <v>6348</v>
      </c>
      <c r="G44" s="39">
        <v>6348</v>
      </c>
      <c r="H44" s="39">
        <v>6348</v>
      </c>
      <c r="I44" s="39">
        <v>0</v>
      </c>
      <c r="J44" s="51">
        <f t="shared" si="2"/>
        <v>0.25391999999999998</v>
      </c>
      <c r="K44" s="39">
        <v>0</v>
      </c>
      <c r="L44" s="39">
        <v>0</v>
      </c>
    </row>
    <row r="45" spans="1:12" s="14" customFormat="1" ht="20.100000000000001" customHeight="1">
      <c r="A45" s="30">
        <v>900</v>
      </c>
      <c r="B45" s="18">
        <v>90002</v>
      </c>
      <c r="C45" s="32">
        <v>4210</v>
      </c>
      <c r="D45" s="33" t="s">
        <v>11</v>
      </c>
      <c r="E45" s="57">
        <v>19800</v>
      </c>
      <c r="F45" s="39">
        <v>11765.4</v>
      </c>
      <c r="G45" s="39">
        <v>11765.4</v>
      </c>
      <c r="H45" s="39">
        <v>0</v>
      </c>
      <c r="I45" s="39">
        <v>0</v>
      </c>
      <c r="J45" s="51">
        <f t="shared" si="2"/>
        <v>0.59421212121212119</v>
      </c>
      <c r="K45" s="39">
        <v>116.51</v>
      </c>
      <c r="L45" s="39">
        <v>0</v>
      </c>
    </row>
    <row r="46" spans="1:12" s="14" customFormat="1" ht="20.100000000000001" customHeight="1">
      <c r="A46" s="30">
        <v>900</v>
      </c>
      <c r="B46" s="18">
        <v>90002</v>
      </c>
      <c r="C46" s="32">
        <v>4240</v>
      </c>
      <c r="D46" s="33" t="s">
        <v>33</v>
      </c>
      <c r="E46" s="57">
        <v>2000</v>
      </c>
      <c r="F46" s="39">
        <v>0</v>
      </c>
      <c r="G46" s="39">
        <v>0</v>
      </c>
      <c r="H46" s="39">
        <v>0</v>
      </c>
      <c r="I46" s="39">
        <v>0</v>
      </c>
      <c r="J46" s="51">
        <f t="shared" si="2"/>
        <v>0</v>
      </c>
      <c r="K46" s="39">
        <v>0</v>
      </c>
      <c r="L46" s="39">
        <v>0</v>
      </c>
    </row>
    <row r="47" spans="1:12" s="14" customFormat="1" ht="20.100000000000001" customHeight="1">
      <c r="A47" s="30">
        <v>900</v>
      </c>
      <c r="B47" s="18">
        <v>90002</v>
      </c>
      <c r="C47" s="32">
        <v>4260</v>
      </c>
      <c r="D47" s="33" t="s">
        <v>34</v>
      </c>
      <c r="E47" s="57">
        <v>21800</v>
      </c>
      <c r="F47" s="39">
        <v>7950.36</v>
      </c>
      <c r="G47" s="39">
        <v>7950.36</v>
      </c>
      <c r="H47" s="39">
        <v>0</v>
      </c>
      <c r="I47" s="39">
        <v>0</v>
      </c>
      <c r="J47" s="51">
        <f t="shared" si="2"/>
        <v>0.36469541284403667</v>
      </c>
      <c r="K47" s="39">
        <v>164.21</v>
      </c>
      <c r="L47" s="39">
        <v>0</v>
      </c>
    </row>
    <row r="48" spans="1:12" s="14" customFormat="1" ht="20.100000000000001" customHeight="1">
      <c r="A48" s="30">
        <v>900</v>
      </c>
      <c r="B48" s="18">
        <v>90002</v>
      </c>
      <c r="C48" s="32">
        <v>4270</v>
      </c>
      <c r="D48" s="33" t="s">
        <v>35</v>
      </c>
      <c r="E48" s="57">
        <v>4000</v>
      </c>
      <c r="F48" s="39">
        <v>0</v>
      </c>
      <c r="G48" s="39">
        <v>0</v>
      </c>
      <c r="H48" s="39">
        <v>0</v>
      </c>
      <c r="I48" s="39">
        <v>0</v>
      </c>
      <c r="J48" s="51">
        <f t="shared" si="2"/>
        <v>0</v>
      </c>
      <c r="K48" s="39">
        <v>0</v>
      </c>
      <c r="L48" s="39">
        <v>0</v>
      </c>
    </row>
    <row r="49" spans="1:12" s="14" customFormat="1" ht="20.100000000000001" customHeight="1">
      <c r="A49" s="30">
        <v>900</v>
      </c>
      <c r="B49" s="18">
        <v>90002</v>
      </c>
      <c r="C49" s="32">
        <v>4280</v>
      </c>
      <c r="D49" s="33" t="s">
        <v>12</v>
      </c>
      <c r="E49" s="57">
        <v>640</v>
      </c>
      <c r="F49" s="39">
        <v>0</v>
      </c>
      <c r="G49" s="39">
        <v>0</v>
      </c>
      <c r="H49" s="39">
        <v>0</v>
      </c>
      <c r="I49" s="39">
        <v>0</v>
      </c>
      <c r="J49" s="51">
        <f t="shared" si="2"/>
        <v>0</v>
      </c>
      <c r="K49" s="39">
        <v>0</v>
      </c>
      <c r="L49" s="39">
        <v>0</v>
      </c>
    </row>
    <row r="50" spans="1:12" s="14" customFormat="1" ht="20.100000000000001" customHeight="1">
      <c r="A50" s="30">
        <v>900</v>
      </c>
      <c r="B50" s="18">
        <v>90002</v>
      </c>
      <c r="C50" s="32">
        <v>4300</v>
      </c>
      <c r="D50" s="33" t="s">
        <v>13</v>
      </c>
      <c r="E50" s="57">
        <v>7359856</v>
      </c>
      <c r="F50" s="39">
        <v>3384783.79</v>
      </c>
      <c r="G50" s="39">
        <v>3384783.79</v>
      </c>
      <c r="H50" s="39">
        <v>0</v>
      </c>
      <c r="I50" s="39">
        <v>0</v>
      </c>
      <c r="J50" s="51">
        <f t="shared" si="2"/>
        <v>0.45989809990847647</v>
      </c>
      <c r="K50" s="39">
        <v>1062589.6599999999</v>
      </c>
      <c r="L50" s="39">
        <v>2</v>
      </c>
    </row>
    <row r="51" spans="1:12" s="14" customFormat="1" ht="20.100000000000001" customHeight="1">
      <c r="A51" s="30">
        <v>900</v>
      </c>
      <c r="B51" s="18">
        <v>90002</v>
      </c>
      <c r="C51" s="32">
        <v>4350</v>
      </c>
      <c r="D51" s="33" t="s">
        <v>22</v>
      </c>
      <c r="E51" s="57">
        <v>2400</v>
      </c>
      <c r="F51" s="39">
        <v>750.3</v>
      </c>
      <c r="G51" s="39">
        <v>750.3</v>
      </c>
      <c r="H51" s="39">
        <v>0</v>
      </c>
      <c r="I51" s="39">
        <v>0</v>
      </c>
      <c r="J51" s="51">
        <f t="shared" si="2"/>
        <v>0.31262499999999999</v>
      </c>
      <c r="K51" s="39">
        <v>0</v>
      </c>
      <c r="L51" s="39">
        <v>0</v>
      </c>
    </row>
    <row r="52" spans="1:12" s="14" customFormat="1" ht="28.5" customHeight="1">
      <c r="A52" s="30">
        <v>900</v>
      </c>
      <c r="B52" s="18">
        <v>90002</v>
      </c>
      <c r="C52" s="32">
        <v>4360</v>
      </c>
      <c r="D52" s="33" t="s">
        <v>14</v>
      </c>
      <c r="E52" s="57">
        <v>5400</v>
      </c>
      <c r="F52" s="39">
        <v>1291.33</v>
      </c>
      <c r="G52" s="39">
        <v>1291.33</v>
      </c>
      <c r="H52" s="39">
        <v>0</v>
      </c>
      <c r="I52" s="39">
        <v>0</v>
      </c>
      <c r="J52" s="51">
        <f t="shared" si="2"/>
        <v>0.23913518518518517</v>
      </c>
      <c r="K52" s="39">
        <v>211.56</v>
      </c>
      <c r="L52" s="39">
        <v>0</v>
      </c>
    </row>
    <row r="53" spans="1:12" s="14" customFormat="1" ht="27.75" customHeight="1">
      <c r="A53" s="30">
        <v>900</v>
      </c>
      <c r="B53" s="18">
        <v>90002</v>
      </c>
      <c r="C53" s="32">
        <v>4370</v>
      </c>
      <c r="D53" s="33" t="s">
        <v>23</v>
      </c>
      <c r="E53" s="57">
        <v>2400</v>
      </c>
      <c r="F53" s="39">
        <v>431.15</v>
      </c>
      <c r="G53" s="39">
        <v>431.15</v>
      </c>
      <c r="H53" s="39">
        <v>0</v>
      </c>
      <c r="I53" s="39">
        <v>0</v>
      </c>
      <c r="J53" s="51">
        <f t="shared" si="2"/>
        <v>0.17964583333333331</v>
      </c>
      <c r="K53" s="39">
        <v>0</v>
      </c>
      <c r="L53" s="39">
        <v>0</v>
      </c>
    </row>
    <row r="54" spans="1:12" s="14" customFormat="1" ht="27.75" customHeight="1">
      <c r="A54" s="30">
        <v>900</v>
      </c>
      <c r="B54" s="18">
        <v>90002</v>
      </c>
      <c r="C54" s="32">
        <v>4390</v>
      </c>
      <c r="D54" s="33" t="s">
        <v>61</v>
      </c>
      <c r="E54" s="57">
        <v>10000</v>
      </c>
      <c r="F54" s="39">
        <v>0</v>
      </c>
      <c r="G54" s="39">
        <v>0</v>
      </c>
      <c r="H54" s="39">
        <v>0</v>
      </c>
      <c r="I54" s="39">
        <v>0</v>
      </c>
      <c r="J54" s="51">
        <f t="shared" si="2"/>
        <v>0</v>
      </c>
      <c r="K54" s="39">
        <v>0</v>
      </c>
      <c r="L54" s="39">
        <v>0</v>
      </c>
    </row>
    <row r="55" spans="1:12" s="14" customFormat="1" ht="27.75" customHeight="1">
      <c r="A55" s="30">
        <v>900</v>
      </c>
      <c r="B55" s="18">
        <v>90002</v>
      </c>
      <c r="C55" s="32">
        <v>4400</v>
      </c>
      <c r="D55" s="33" t="s">
        <v>36</v>
      </c>
      <c r="E55" s="57">
        <v>9800</v>
      </c>
      <c r="F55" s="39">
        <v>4841.82</v>
      </c>
      <c r="G55" s="39">
        <v>4841.82</v>
      </c>
      <c r="H55" s="39">
        <v>0</v>
      </c>
      <c r="I55" s="39">
        <v>0</v>
      </c>
      <c r="J55" s="51">
        <f t="shared" si="2"/>
        <v>0.49406326530612243</v>
      </c>
      <c r="K55" s="39">
        <v>0</v>
      </c>
      <c r="L55" s="39">
        <v>0</v>
      </c>
    </row>
    <row r="56" spans="1:12" s="14" customFormat="1" ht="20.100000000000001" customHeight="1">
      <c r="A56" s="30">
        <v>900</v>
      </c>
      <c r="B56" s="18">
        <v>90002</v>
      </c>
      <c r="C56" s="32">
        <v>4410</v>
      </c>
      <c r="D56" s="33" t="s">
        <v>15</v>
      </c>
      <c r="E56" s="57">
        <v>14400</v>
      </c>
      <c r="F56" s="39">
        <v>3522.02</v>
      </c>
      <c r="G56" s="39">
        <v>3522.02</v>
      </c>
      <c r="H56" s="39">
        <v>0</v>
      </c>
      <c r="I56" s="39">
        <v>0</v>
      </c>
      <c r="J56" s="51">
        <f t="shared" si="2"/>
        <v>0.24458472222222222</v>
      </c>
      <c r="K56" s="39">
        <v>117.01</v>
      </c>
      <c r="L56" s="39">
        <v>0</v>
      </c>
    </row>
    <row r="57" spans="1:12" s="14" customFormat="1" ht="20.100000000000001" customHeight="1">
      <c r="A57" s="30">
        <v>900</v>
      </c>
      <c r="B57" s="18">
        <v>90002</v>
      </c>
      <c r="C57" s="32">
        <v>4420</v>
      </c>
      <c r="D57" s="33" t="s">
        <v>16</v>
      </c>
      <c r="E57" s="57">
        <v>6000</v>
      </c>
      <c r="F57" s="39">
        <v>4489.37</v>
      </c>
      <c r="G57" s="39">
        <v>4489.37</v>
      </c>
      <c r="H57" s="39">
        <v>0</v>
      </c>
      <c r="I57" s="39">
        <v>0</v>
      </c>
      <c r="J57" s="51">
        <f t="shared" si="2"/>
        <v>0.74822833333333327</v>
      </c>
      <c r="K57" s="39">
        <v>0</v>
      </c>
      <c r="L57" s="39">
        <v>0</v>
      </c>
    </row>
    <row r="58" spans="1:12" s="14" customFormat="1" ht="20.100000000000001" customHeight="1">
      <c r="A58" s="30">
        <v>900</v>
      </c>
      <c r="B58" s="18">
        <v>90002</v>
      </c>
      <c r="C58" s="32">
        <v>4430</v>
      </c>
      <c r="D58" s="33" t="s">
        <v>37</v>
      </c>
      <c r="E58" s="57">
        <v>21000</v>
      </c>
      <c r="F58" s="39">
        <v>0</v>
      </c>
      <c r="G58" s="39">
        <v>0</v>
      </c>
      <c r="H58" s="39">
        <v>0</v>
      </c>
      <c r="I58" s="39">
        <v>0</v>
      </c>
      <c r="J58" s="51">
        <f t="shared" si="2"/>
        <v>0</v>
      </c>
      <c r="K58" s="39">
        <v>0</v>
      </c>
      <c r="L58" s="39">
        <v>0</v>
      </c>
    </row>
    <row r="59" spans="1:12" s="14" customFormat="1" ht="20.100000000000001" customHeight="1">
      <c r="A59" s="30">
        <v>900</v>
      </c>
      <c r="B59" s="18">
        <v>90002</v>
      </c>
      <c r="C59" s="32">
        <v>4440</v>
      </c>
      <c r="D59" s="33" t="s">
        <v>25</v>
      </c>
      <c r="E59" s="57">
        <v>13200</v>
      </c>
      <c r="F59" s="39">
        <v>7694.15</v>
      </c>
      <c r="G59" s="39">
        <v>7694.15</v>
      </c>
      <c r="H59" s="39">
        <v>0</v>
      </c>
      <c r="I59" s="39">
        <v>0</v>
      </c>
      <c r="J59" s="51">
        <f t="shared" si="2"/>
        <v>0.58289015151515144</v>
      </c>
      <c r="K59" s="39">
        <v>0</v>
      </c>
      <c r="L59" s="39">
        <v>0</v>
      </c>
    </row>
    <row r="60" spans="1:12" s="14" customFormat="1" ht="20.100000000000001" customHeight="1">
      <c r="A60" s="30">
        <v>900</v>
      </c>
      <c r="B60" s="18">
        <v>90002</v>
      </c>
      <c r="C60" s="32">
        <v>4480</v>
      </c>
      <c r="D60" s="33" t="s">
        <v>38</v>
      </c>
      <c r="E60" s="57">
        <v>3920</v>
      </c>
      <c r="F60" s="39">
        <v>2846.4</v>
      </c>
      <c r="G60" s="39">
        <v>2846.4</v>
      </c>
      <c r="H60" s="39">
        <v>0</v>
      </c>
      <c r="I60" s="39">
        <v>0</v>
      </c>
      <c r="J60" s="51">
        <f t="shared" si="2"/>
        <v>0.72612244897959188</v>
      </c>
      <c r="K60" s="39">
        <v>0</v>
      </c>
      <c r="L60" s="39">
        <v>0</v>
      </c>
    </row>
    <row r="61" spans="1:12" s="14" customFormat="1" ht="20.100000000000001" customHeight="1">
      <c r="A61" s="30">
        <v>900</v>
      </c>
      <c r="B61" s="18">
        <v>90002</v>
      </c>
      <c r="C61" s="32">
        <v>4610</v>
      </c>
      <c r="D61" s="33" t="s">
        <v>39</v>
      </c>
      <c r="E61" s="57">
        <v>40000</v>
      </c>
      <c r="F61" s="39">
        <v>206</v>
      </c>
      <c r="G61" s="39">
        <v>206</v>
      </c>
      <c r="H61" s="39">
        <v>0</v>
      </c>
      <c r="I61" s="39">
        <v>0</v>
      </c>
      <c r="J61" s="51">
        <f t="shared" si="2"/>
        <v>5.1500000000000001E-3</v>
      </c>
      <c r="K61" s="39">
        <v>0</v>
      </c>
      <c r="L61" s="39">
        <v>0</v>
      </c>
    </row>
    <row r="62" spans="1:12" s="14" customFormat="1" ht="20.100000000000001" customHeight="1">
      <c r="A62" s="30">
        <v>900</v>
      </c>
      <c r="B62" s="18">
        <v>90002</v>
      </c>
      <c r="C62" s="32">
        <v>4700</v>
      </c>
      <c r="D62" s="33" t="s">
        <v>17</v>
      </c>
      <c r="E62" s="57">
        <v>13000</v>
      </c>
      <c r="F62" s="39">
        <v>6206</v>
      </c>
      <c r="G62" s="39">
        <v>6206</v>
      </c>
      <c r="H62" s="39">
        <v>0</v>
      </c>
      <c r="I62" s="39">
        <v>0</v>
      </c>
      <c r="J62" s="51">
        <f t="shared" si="2"/>
        <v>0.47738461538461541</v>
      </c>
      <c r="K62" s="39">
        <v>0</v>
      </c>
      <c r="L62" s="39">
        <v>0</v>
      </c>
    </row>
    <row r="63" spans="1:12" s="14" customFormat="1" ht="20.100000000000001" customHeight="1">
      <c r="A63" s="30">
        <v>900</v>
      </c>
      <c r="B63" s="18">
        <v>90002</v>
      </c>
      <c r="C63" s="19" t="s">
        <v>32</v>
      </c>
      <c r="D63" s="50" t="s">
        <v>40</v>
      </c>
      <c r="E63" s="57">
        <v>255000</v>
      </c>
      <c r="F63" s="39">
        <v>12915</v>
      </c>
      <c r="G63" s="39">
        <v>0</v>
      </c>
      <c r="H63" s="39">
        <v>0</v>
      </c>
      <c r="I63" s="39">
        <v>12915</v>
      </c>
      <c r="J63" s="51">
        <f t="shared" si="2"/>
        <v>5.0647058823529413E-2</v>
      </c>
      <c r="K63" s="39">
        <v>0</v>
      </c>
      <c r="L63" s="39">
        <v>0</v>
      </c>
    </row>
    <row r="64" spans="1:12" s="21" customFormat="1" ht="20.100000000000001" customHeight="1">
      <c r="A64" s="73" t="s">
        <v>20</v>
      </c>
      <c r="B64" s="74"/>
      <c r="C64" s="74"/>
      <c r="D64" s="75"/>
      <c r="E64" s="37">
        <f>SUM(E38,E35,E31,E9)</f>
        <v>8728166</v>
      </c>
      <c r="F64" s="37">
        <f>SUM(F38,F35,F31,F9)</f>
        <v>3808852.63</v>
      </c>
      <c r="G64" s="37">
        <f>SUM(G38,G35,G31,G9)</f>
        <v>3799079.46</v>
      </c>
      <c r="H64" s="37">
        <f>SUM(H38,H35,H31,H9)</f>
        <v>352794.9</v>
      </c>
      <c r="I64" s="37">
        <f>SUM(I38,I35,I31,I9)</f>
        <v>12915</v>
      </c>
      <c r="J64" s="41">
        <f t="shared" si="2"/>
        <v>0.43638636455814428</v>
      </c>
      <c r="K64" s="37">
        <f>SUM(K38,K35,K31,K9)</f>
        <v>1111597.77</v>
      </c>
      <c r="L64" s="37">
        <f>SUM(L38,L35,L31,L9)</f>
        <v>2.2000000000000002</v>
      </c>
    </row>
    <row r="65" spans="1:10">
      <c r="B65" s="22"/>
      <c r="C65" s="23"/>
      <c r="D65" s="24"/>
      <c r="E65" s="58"/>
      <c r="F65" s="25"/>
      <c r="G65" s="25"/>
      <c r="H65" s="25"/>
      <c r="I65" s="25"/>
      <c r="J65" s="25"/>
    </row>
    <row r="66" spans="1:10">
      <c r="A66" s="26"/>
      <c r="B66" s="22"/>
      <c r="C66" s="23"/>
      <c r="D66" s="24"/>
      <c r="E66" s="58"/>
      <c r="F66" s="27"/>
      <c r="G66" s="27"/>
      <c r="H66" s="52"/>
      <c r="I66" s="27"/>
      <c r="J66" s="25"/>
    </row>
    <row r="67" spans="1:10">
      <c r="A67" s="2"/>
      <c r="B67" s="22"/>
      <c r="C67" s="23"/>
      <c r="D67" s="24"/>
      <c r="E67" s="58"/>
      <c r="H67" s="43"/>
    </row>
    <row r="68" spans="1:10">
      <c r="A68" s="2"/>
      <c r="B68" s="22"/>
      <c r="C68" s="23"/>
      <c r="D68" s="24"/>
      <c r="E68" s="58"/>
    </row>
    <row r="69" spans="1:10">
      <c r="A69" s="2"/>
      <c r="B69" s="22"/>
      <c r="C69" s="23"/>
      <c r="D69" s="24"/>
      <c r="E69" s="58"/>
    </row>
    <row r="70" spans="1:10">
      <c r="A70" s="2"/>
      <c r="B70" s="22"/>
      <c r="C70" s="23"/>
      <c r="D70" s="24"/>
      <c r="E70" s="58"/>
    </row>
    <row r="71" spans="1:10">
      <c r="A71" s="2"/>
      <c r="B71" s="22"/>
      <c r="C71" s="23"/>
      <c r="D71" s="24"/>
      <c r="E71" s="59"/>
      <c r="F71" s="28"/>
      <c r="G71" s="28"/>
      <c r="H71" s="28"/>
      <c r="I71" s="28"/>
    </row>
    <row r="72" spans="1:10">
      <c r="A72" s="2"/>
      <c r="B72" s="22"/>
      <c r="C72" s="23"/>
      <c r="D72" s="24"/>
      <c r="E72" s="58"/>
    </row>
    <row r="77" spans="1:10">
      <c r="D77" s="29"/>
    </row>
  </sheetData>
  <mergeCells count="19">
    <mergeCell ref="A64:D64"/>
    <mergeCell ref="A5:A7"/>
    <mergeCell ref="B5:B7"/>
    <mergeCell ref="C5:C7"/>
    <mergeCell ref="D5:D7"/>
    <mergeCell ref="A2:L3"/>
    <mergeCell ref="K5:K7"/>
    <mergeCell ref="L5:L7"/>
    <mergeCell ref="F5:F7"/>
    <mergeCell ref="J5:J7"/>
    <mergeCell ref="E5:E7"/>
    <mergeCell ref="G6:G7"/>
    <mergeCell ref="I6:I7"/>
    <mergeCell ref="S1:T1"/>
    <mergeCell ref="U1:V1"/>
    <mergeCell ref="AA1:AB1"/>
    <mergeCell ref="A1:C1"/>
    <mergeCell ref="F1:J1"/>
    <mergeCell ref="K1:L1"/>
  </mergeCells>
  <printOptions horizontalCentered="1"/>
  <pageMargins left="0.7" right="0.7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wydatki</vt:lpstr>
      <vt:lpstr>wydatki!Obszar_wydruku</vt:lpstr>
    </vt:vector>
  </TitlesOfParts>
  <Company>Zespół Szkół Ponadgimnazjalnych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Mościcka Dorota</dc:creator>
  <cp:lastModifiedBy>Michał</cp:lastModifiedBy>
  <cp:lastPrinted>2014-08-21T07:45:06Z</cp:lastPrinted>
  <dcterms:created xsi:type="dcterms:W3CDTF">2012-08-13T13:15:00Z</dcterms:created>
  <dcterms:modified xsi:type="dcterms:W3CDTF">2014-08-21T07:45:11Z</dcterms:modified>
</cp:coreProperties>
</file>